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HabunekN\Documents\Nabava\Nabava\2018\Adaptacija dvorane 101 ponovljeno 2\"/>
    </mc:Choice>
  </mc:AlternateContent>
  <bookViews>
    <workbookView xWindow="0" yWindow="0" windowWidth="19440" windowHeight="11835" tabRatio="869" activeTab="1"/>
  </bookViews>
  <sheets>
    <sheet name="Troškovnik naslovna" sheetId="67" r:id="rId1"/>
    <sheet name="Troškovnik" sheetId="63" r:id="rId2"/>
  </sheets>
  <definedNames>
    <definedName name="_xlnm.Print_Area" localSheetId="1">Troškovnik!$A$1:$F$296</definedName>
    <definedName name="_xlnm.Print_Titles" localSheetId="1">Troškovnik!$1:$2</definedName>
    <definedName name="pt">#REF!</definedName>
  </definedNames>
  <calcPr calcId="152511"/>
</workbook>
</file>

<file path=xl/calcChain.xml><?xml version="1.0" encoding="utf-8"?>
<calcChain xmlns="http://schemas.openxmlformats.org/spreadsheetml/2006/main">
  <c r="F262" i="63" l="1"/>
  <c r="F260" i="63"/>
  <c r="F258" i="63"/>
  <c r="F256" i="63"/>
  <c r="F254" i="63"/>
  <c r="F252" i="63"/>
  <c r="F239" i="63"/>
  <c r="F237" i="63"/>
  <c r="F235" i="63"/>
  <c r="F233" i="63"/>
  <c r="F229" i="63"/>
  <c r="F227" i="63"/>
  <c r="F225" i="63"/>
  <c r="F223" i="63"/>
  <c r="F220" i="63"/>
  <c r="F218" i="63"/>
  <c r="F207" i="63"/>
  <c r="F278" i="63" s="1"/>
  <c r="F205" i="63"/>
  <c r="F188" i="63"/>
  <c r="F187" i="63"/>
  <c r="F184" i="63"/>
  <c r="F180" i="63"/>
  <c r="F164" i="63"/>
  <c r="F163" i="63"/>
  <c r="F162" i="63"/>
  <c r="F159" i="63"/>
  <c r="F157" i="63"/>
  <c r="F155" i="63"/>
  <c r="F153" i="63"/>
  <c r="F151" i="63"/>
  <c r="F149" i="63"/>
  <c r="F147" i="63"/>
  <c r="F137" i="63"/>
  <c r="F139" i="63" s="1"/>
  <c r="F272" i="63" s="1"/>
  <c r="F136" i="63"/>
  <c r="F124" i="63"/>
  <c r="F122" i="63"/>
  <c r="F118" i="63"/>
  <c r="F116" i="63"/>
  <c r="F114" i="63"/>
  <c r="F113" i="63"/>
  <c r="F112" i="63"/>
  <c r="F109" i="63"/>
  <c r="F105" i="63"/>
  <c r="F103" i="63"/>
  <c r="F101" i="63"/>
  <c r="F99" i="63"/>
  <c r="F97" i="63"/>
  <c r="F166" i="63" l="1"/>
  <c r="F274" i="63" s="1"/>
  <c r="F190" i="63"/>
  <c r="F276" i="63" s="1"/>
  <c r="F264" i="63"/>
  <c r="F282" i="63" s="1"/>
  <c r="F231" i="63"/>
  <c r="F241" i="63" s="1"/>
  <c r="F280" i="63" s="1"/>
  <c r="F120" i="63"/>
  <c r="F126" i="63" s="1"/>
  <c r="F270" i="63" s="1"/>
  <c r="F284" i="63" l="1"/>
  <c r="F286" i="63" s="1"/>
  <c r="F288" i="63" s="1"/>
  <c r="B241" i="63"/>
  <c r="B268" i="63" l="1"/>
  <c r="B280" i="63" l="1"/>
  <c r="A280" i="63"/>
  <c r="B278" i="63"/>
  <c r="A278" i="63"/>
  <c r="B276" i="63"/>
  <c r="A276" i="63"/>
  <c r="A274" i="63"/>
  <c r="A272" i="63"/>
  <c r="B270" i="63"/>
  <c r="A270" i="63"/>
  <c r="A218" i="63"/>
  <c r="A241" i="63"/>
  <c r="B207" i="63"/>
  <c r="A199" i="63"/>
  <c r="A207" i="63"/>
  <c r="A190" i="63"/>
  <c r="A166" i="63"/>
  <c r="A139" i="63"/>
  <c r="A126" i="63"/>
  <c r="A177" i="63"/>
  <c r="A182" i="63" s="1"/>
  <c r="B190" i="63"/>
  <c r="B166" i="63"/>
  <c r="B139" i="63"/>
  <c r="B126" i="63"/>
  <c r="E126" i="63"/>
  <c r="D126" i="63"/>
  <c r="C126" i="63"/>
  <c r="A220" i="63" l="1"/>
  <c r="A186" i="63"/>
  <c r="A222" i="63" l="1"/>
  <c r="A225" i="63" l="1"/>
  <c r="A227" i="63" l="1"/>
  <c r="A147" i="63"/>
  <c r="A135" i="63"/>
  <c r="B274" i="63"/>
  <c r="B272" i="63"/>
  <c r="A229" i="63" l="1"/>
  <c r="A149" i="63"/>
  <c r="A151" i="63" s="1"/>
  <c r="A153" i="63" s="1"/>
  <c r="A155" i="63" s="1"/>
  <c r="A97" i="63"/>
  <c r="A231" i="63" l="1"/>
  <c r="A99" i="63"/>
  <c r="A101" i="63" s="1"/>
  <c r="A103" i="63" s="1"/>
  <c r="A157" i="63"/>
  <c r="A159" i="63" s="1"/>
  <c r="A161" i="63" s="1"/>
  <c r="A233" i="63" l="1"/>
  <c r="A235" i="63" s="1"/>
  <c r="A105" i="63"/>
  <c r="A237" i="63" l="1"/>
  <c r="A239" i="63" s="1"/>
  <c r="A107" i="63"/>
  <c r="A111" i="63" s="1"/>
  <c r="A122" i="63" s="1"/>
  <c r="A120" i="63" l="1"/>
  <c r="A116" i="63"/>
  <c r="A118" i="63"/>
  <c r="A124" i="63" l="1"/>
</calcChain>
</file>

<file path=xl/sharedStrings.xml><?xml version="1.0" encoding="utf-8"?>
<sst xmlns="http://schemas.openxmlformats.org/spreadsheetml/2006/main" count="253" uniqueCount="194">
  <si>
    <t>Količina</t>
  </si>
  <si>
    <t>Jedinica mjere</t>
  </si>
  <si>
    <t>Ukupna cijena u kn bez PDV-a</t>
  </si>
  <si>
    <t>Jediničn cijena u kn bez PDV-a</t>
  </si>
  <si>
    <t>SVEUKUPNO u kn bez PDV-a:</t>
  </si>
  <si>
    <t>PDV</t>
  </si>
  <si>
    <t>SVEUKUPNO u kn s PDV-om:</t>
  </si>
  <si>
    <t>Red.
broj</t>
  </si>
  <si>
    <t>Mjesto i datum ponude:</t>
  </si>
  <si>
    <t>Ime i prezime ovlaštene osobe ponuditelja:</t>
  </si>
  <si>
    <t>Potpis ovlaštene osobe ponuditelja i pečat ponuditelja:</t>
  </si>
  <si>
    <t>kom</t>
  </si>
  <si>
    <t>komplet</t>
  </si>
  <si>
    <t>DEMONTAŽE I RUŠENJA - OPĆI UVJETI</t>
  </si>
  <si>
    <t>Sve demontaže, obijanja i bušenja treba u pravilu izvoditi ručnim alatom, s osobitom pažnjom i prema unaprijed utvrđenom redoslijedu dogovorenim s nadzornim inženjerom investitora.
Jedinična cijena iz ponude izvoditelja treba obuhvatiti kompletnu demontažu i obijanja, uključivo sve pripremno-završne radove sadržane u troškovima s faktorom.
Svi prijenosi materijala dobiveni rušenjem i demontažom, odvoz na privremeni gradilišni deponij, s čišćenjem gradilišta i dovođenjem površine u prvobitno stanje, trebaju biti uključeni u jediničnoj cijeni radova i neće se posebno priznavati.</t>
  </si>
  <si>
    <t>Jediničnom cijenom treba obuhvatiti:
- sav rad i materijal za izvedbu radova iz pojedine stavke, sav transport, sve društvene obveze vezane za radnu snagu i materijal, pripremno - završne radove.
Izvoditelj radova mora o svemu voditi dnevnik izvedbe. Izvođenje radova se mora odvijati prema troškovniku.</t>
  </si>
  <si>
    <t>Djelatnici koji obavljaju razne demontaže, obijanja i ostale radove na adaptaciji moraju biti obučeni, odnosno osposobljeni za taj rad. Poslodavac je dužan osigurati pružanje neposredne prve pomoći u slučaju povrede djelatnika na radu do njihovog upućivanja na liječenje. Uz mjere određene ovim prikazom izvoditelj koji obavlja demontaže i rušenja dužan je osigurati i organizirati pravila zaštite na radu na način utvrđen Zakonom o zaštiti na radu.</t>
  </si>
  <si>
    <t xml:space="preserve">Radovi rušenja i demontaža mogu se odvijati samo u vremenu koje odredi investitor. </t>
  </si>
  <si>
    <t>STOLARSKI RADOVI - OPĆI UVJETI</t>
  </si>
  <si>
    <t>SOBOSLIKARSKO-LIČILAČKI RADOVI - OPĆI UVJETI</t>
  </si>
  <si>
    <t>Obračun: Obračun izvedenih radova vrši se prema važećim normama. Jediničnom cijenom treba obuhvatiti: sav materijal, alat, mehanizaciju i uskladištenje, troškove radne snage za kompletan rad opisan u troškovniku, sve horizontalne i vertikalne transporte do mjesta ugradnje, eventualnu potrebnu radnu skelu s postavom i skidanjem, čišćenje prostorija, zidnih i podnih površina nakon završetka radova,  svu štetu kao i troškove popravka kao posljedica nepažnje u toku izvedbe, troškove zaštite na radu, troškove atesta.</t>
  </si>
  <si>
    <r>
      <t>Izvedba:</t>
    </r>
    <r>
      <rPr>
        <sz val="10"/>
        <rFont val="Arial"/>
        <family val="2"/>
        <charset val="238"/>
      </rPr>
      <t xml:space="preserve">
Izvedba svih stolarskih radova je prema normativima.
- veze drveta         HRN D.E1.010
- unutarnja vrata        HRN D.E1.020
- unutarnja jednokrilna vrata, vrsta M    HRN D.E1.024
- unutarnja jednokrilna vrata, vrsta N    HRN D.E1.026
- unutarnja jednokrilna vrata, vrsta R    HRN D.E1.027
- unutarnja jednokrilna vrata, vrsta S    HRN D.E1.028
- dvostruki prozor s uzanom kutijom i kutijom za unutarnji zastor  HRN D.E1.131
- dvostruki prozor sa uzanom kutijom i kutijom za vanjski zastor  HRN D.E1.132
</t>
    </r>
  </si>
  <si>
    <r>
      <t>Obračun:</t>
    </r>
    <r>
      <rPr>
        <sz val="10"/>
        <rFont val="Arial"/>
        <family val="2"/>
        <charset val="238"/>
      </rPr>
      <t xml:space="preserve">
Jediničnom cijenom treba obuhvatiti: sve materijale, alat, mehanizaciju i uskladištenje, troškove radne snage za kompletan rad opisan u troškovniku, sve horizontalne i vertikalne transporte do mjesta ugradnje, eventualno potrebnu radnu skelu s postavom i skidanjem, čišćenje prostorija i okoliša nakon završetka radova, svu štetu i troškove popravka kao posljedica nepažnje u toku izvedbe, troškove zaštite na radu, troškove atesta.</t>
    </r>
  </si>
  <si>
    <t>Opis radova</t>
  </si>
  <si>
    <t>OPĆI UVJETI GRAĐEVINSKO - OBRTNIČKIH RADOVA:</t>
  </si>
  <si>
    <r>
      <t>Materijal:</t>
    </r>
    <r>
      <rPr>
        <sz val="10"/>
        <rFont val="Arial"/>
        <family val="2"/>
        <charset val="238"/>
      </rPr>
      <t xml:space="preserve">
Sav materijal za izvedbu stolarije (drvo) mora odgovarati normativima:
- borova i rezana građa        HRN D.C1.040
- jelova i smrekova rezana građa       HRN D.C1.041
- hrastova građa         HRN D.C1.021</t>
    </r>
  </si>
  <si>
    <t>- kvaliteta materijala za izradu unutrašnjih vrata, dovratnika i krila  HRN B.E1.011  od obrađenih dasaka, šper ploča, lesonita-ploča i iverice ploča  HRN D.E1.012
- građ. stolarija metoda ispit. - ponašanje krila i prozora pod uporabom HRN D.E8.231
- građ. stolarija metoda ispit. meh. otpornosti krila prema djelovanju vjetra HRN D.E8.232
- građ. stolarija - provjera kvalitete izrade i obrade prozora   HRN D.E8.233
- građ. stolarija - metoda ispitivanja veza elem. od drva za krila prozora HRN D.E8.234
- zahtjevi u pogledu propustljivosti vanjskih prozori i balkonska vrata HRN D.E8.193
- metoda ispitivanja propustljivosti zraka i vode      HRN D.E8.235
- iverice - ploče            HRN D.C5.030, 032
- iverice - ispitivanje     HRN D.C5.034, HRN D.A1.100, 113</t>
  </si>
  <si>
    <t>DEMONTAŽE I RUŠENJA</t>
  </si>
  <si>
    <t>NAPOMENA:</t>
  </si>
  <si>
    <t>OPĆI UVJETI SU SASTAVNI DIO SVAKE POJEDINE STAVKE. Sve što je navedeno u njima, a nije u pojedinačnom opisu stavke smatra se uključenim u jediničnu cijenu.</t>
  </si>
  <si>
    <t xml:space="preserve">U cijenu svake pojedine stavke uključeno:
Sav potreban rad, dobava svog materijala, sav vanjski i unutrašnji transport do mjesta ugradbe.
</t>
  </si>
  <si>
    <t>Pripremni radovi uklanjanja namještaja i  opreme iz dvorane. Uključuje prijenos svih stolova, stolaca, staklene vitrine, slika i vješalice na drvenom elementu sa zida u prostoriju po odabiru investitora za vrijeme trajanja radova</t>
  </si>
  <si>
    <t>Odstranjivanje postojeće dotrajale tapison-podne obloge. Stavka uključuje iznošenje podne obloge iz objekta, utovar i odvoz na deponiju sa troškovima deponiranja. U cijeni sve kompletno. Obračun po m² poda.</t>
  </si>
  <si>
    <t xml:space="preserve"> m²</t>
  </si>
  <si>
    <t>m'</t>
  </si>
  <si>
    <t>Pažljiva demontaža podne obloge od parketnih daščica i drvene kutne letvice duž zidova, uključivo odvoz svog otpadnog materijala na gradsku deponiju.
Obračun po m² poda.</t>
  </si>
  <si>
    <t xml:space="preserve">Pažljiva demontaža unutrašnje podne obloge od dasaka i šute ili pijeska, sve do donje daščane oplate na drvenom gredniku. U  cijenu uključiti odvoz svog otpadnog materijala na gradsku deponiju. </t>
  </si>
  <si>
    <r>
      <t xml:space="preserve"> m</t>
    </r>
    <r>
      <rPr>
        <vertAlign val="superscript"/>
        <sz val="10"/>
        <color theme="1"/>
        <rFont val="Arial"/>
        <family val="2"/>
        <charset val="238"/>
      </rPr>
      <t>3</t>
    </r>
  </si>
  <si>
    <t xml:space="preserve">Napomena: ako zaključak pregleda konstrukcije bude zahtijevao ojačanje postojeće konstrukcije potrebno je izvesti sve potrebne radnje prema mišljenju i uputstvima ovlaštenog statičara i nadzornog inženjera sa upisom traženih radnji i količina u građevinski dnevnik. </t>
  </si>
  <si>
    <t>pregled konstrukcije i mišljenje</t>
  </si>
  <si>
    <t>Pažljiva demontaža donje daščane oplate na drvenom gredniku, te ponovna montaža nakon pregleda drvene konstrukcije. U  cijenu uključiti odvoz svog otpadnog materijala na gradsku deponiju. Obračun po m² poda.</t>
  </si>
  <si>
    <t>a.</t>
  </si>
  <si>
    <t>demontaža postojeće daščane oplate, kompletno</t>
  </si>
  <si>
    <t>b.</t>
  </si>
  <si>
    <t>ponovna montaža postojeće daščane oplate, predviđeno cca 70 % površine</t>
  </si>
  <si>
    <t>c.</t>
  </si>
  <si>
    <t>zamjena dotrajale daščane oplate novim daskama, predviđeno cca 30 % površine</t>
  </si>
  <si>
    <t>Demontaža drvene daske sa zida. U  cijenu uključiti odvoz svog otpadnog materijala na gradsku deponiju. Obračun po m'.</t>
  </si>
  <si>
    <t>Skidanje stare boje sa zidova i stropova dvorane i predvorja. Obračun po m².</t>
  </si>
  <si>
    <t>Demontaža nosača elektroinstalacija u predvorju. Obračun po m'.</t>
  </si>
  <si>
    <t>KONZERVATORSKA ISTRAŽIVANJA</t>
  </si>
  <si>
    <t>Konzervatorska istraživanja boje stolarije prije svih demontaža, radi utvrđivanja izgleda stolarije u raznim povijesnim razdobljima. Prema odredbama GZZSKP otvoriti konzervatorske sonde (predviđeno je otvaranje do 5 istraživačkih sondi). Stavka uključuje izradu nacrta istraživanja s ucrtanim i opisanim nalazima.
Obračun po kompletu izvedenih radova</t>
  </si>
  <si>
    <t>sonde i istraživački radovi</t>
  </si>
  <si>
    <t>elaborat</t>
  </si>
  <si>
    <t xml:space="preserve">ZIDARSKI RADOVI </t>
  </si>
  <si>
    <t>Jediničnim cijenama uračunati su svi radovi dotične stavke uključujući  dobavu potrebnog materijala i građevnih dijelova, istovar i skladištenje na gradilištu, sav horizontalni i vertikalni transport do radnog mjesta, kao i sva potrebna radna snaga i režijski troškovi.
Sve potrebne skele za građevinske radove moraju biti uračunate u jediničnim cijenama pojedinih stavaka troškovnika, te se ne smiju posebno obračunavati. Ovo se ne odnosi na fasadnu skelu.</t>
  </si>
  <si>
    <t>Ručno žbukanje šliceva s instalacijama u dvorani i predvorju (uključivo udubina uz ulaz u dvoranu dim 10x30 cm) samosušivom (paropropusnom) žbukom sa svim potrebnim predradnjama. Nanos žbuke je prosječne debljine 3 cm (zagladiti i poravnati s postojećom žbukom). Izvodi se prema pavilima struke i uputama proizvođača. U cijeni uračunata priprema, radna skela, sva zaštita, sav potreban materijal i rad do potpune gotovosti. Obračun po m' površine.</t>
  </si>
  <si>
    <t>Gletanje svih zidova i stropova nakon demontaže fiksne opreme i žbukanja šliceva s instalacijama. Gletanje u dva sloja do potpune glatkoće površina, te čišćenje prostora nakon izvedbe.
U cijeni uračunata priprema, sva zaštita, sav potreban materijal i rad do potpune gotovosti. Obračun po m² površine.</t>
  </si>
  <si>
    <t>Dobava i postava rubne trake od kamene vune, visina 140 mm kojom su završna podna obloga i cementni estrih odvojeni od zida. Obračun po m'.</t>
  </si>
  <si>
    <t>sat</t>
  </si>
  <si>
    <t>Zidarske pripomoći za obrtničke i instalaterske radove. Obuhvaća i sva porebna krpanja prodora, šlicava i sl. za instalacije. Po stvarno odrađenim satima ovjerenim od strane nadzornog inženjera.</t>
  </si>
  <si>
    <t>PKV</t>
  </si>
  <si>
    <t>sati</t>
  </si>
  <si>
    <t>KV</t>
  </si>
  <si>
    <t>VKV</t>
  </si>
  <si>
    <t>STOLARSKI RADOVI</t>
  </si>
  <si>
    <t>U cijenu svake pojedine stavke uključeno:</t>
  </si>
  <si>
    <t>Sav potreban rad, dobava svog materijala, sav vanjski i unutrašnji transport do mjesta ugradbe, sav potreban okov (petlje, brave s ključem, zaustavnici, odbojnici, rubne letvice, te svi spojni elementi).</t>
  </si>
  <si>
    <t>NAPOMENA: oznaka stavki stolarije koja je predmet stolarskih radova odnosi se na prikaz u nacrtima izvedbenog projekta - tlocrt novog rješenja (list A.3)</t>
  </si>
  <si>
    <t>Elementi prozora se izvode u svemu prema postojećem uključivo ostakljenje vanjskih i unutarnjih prozorskih krila, pazeći da se ponove izvorni detalji i podjela polja.
Stavka uključuje: popravak, izradu, dobavu i ugradnju potrebnih elemenata, a sve prema navedenim stolarskim stavkama.</t>
  </si>
  <si>
    <t>Okov prema izvornom uzorku. Sav postojeći okov se obnavlja a dijelove okova koje nije moguće osposobiti za ponovnu ugradnju i nesmetano funkcioniranje potrebno je zamijeniti novima po starom uzorku. U cijenu uključiti demontažu okova sa postojećih prozora, skidanje boje, čišćenje, bravarski popravak, bojanje temeljnom i završnom bojom, te priprema za ugradnju na prozore.</t>
  </si>
  <si>
    <t>U cijenu je uključena površinska (temeljna i završna) zaštita stolarije u boji prema izboru predstavnika GZZSKP. Dimenzije, podjelu, materijal i okov treba odobriti predstavnik GZZSKP. U cijenu uračunati i obnavljanje ili zamjenu unutarnje drvene klupčice debljine 2 cm duljine 155 cm. Obračun po komadu komplet obnovljenog prozora.</t>
  </si>
  <si>
    <t>Elementi vrata se izvode u svemu prema postojećima uključivo ostakljenje vanjskih i unutarnjih  krila, pazeći da se ponove izvorni detalji i podjela polja.
Stavka uključuje: popravak, izradu, dobavu i ugradnju potrebnih elemenata, a sve prema navedenim stolarskim stavkama.</t>
  </si>
  <si>
    <t>Okov prema izvornom uzorku. Sav postojeći okov se obnavlja a dijelove okova koje nije moguće osposobiti za ponovnu ugradnju i nesmetano funkcioniranje potrebno je zamijeniti novima po starom uzorku. U cijenu uključiti demontažu okova sa postojećih prozora, skidanje boje, čišćenje, bravarski popravak, bojanje temeljnom i završnom bojom, te priprema za ugradnju na prozore.
U cijenu je uključena površinska (temeljna i završna) zaštita stolarije u boji prema izboru predstavnika GZZSKP. Dimenzije, podjelu, materijal i okov treba odobriti predstavnik GZZSKP. Obračun po komadu komplet obnovljenih vrata.</t>
  </si>
  <si>
    <t>Obnova postojećih drvenih roleta na vanjskoj stolariji. Rolete su dim 164x300 cm i 182x405 cm. 
U cijenu je uključen popravak svih elemenata rolete (uključivo čišćenje i bravarski popravak okova), i površinska (temeljna i završna) zaštita drvenih elemenata u boji prema izboru predstavnika GZZSKP. Obračun po komadu komplet obnovljenih roleta.</t>
  </si>
  <si>
    <t>a</t>
  </si>
  <si>
    <t>b</t>
  </si>
  <si>
    <t>dim 164x300 cm</t>
  </si>
  <si>
    <t>dim 182x405 cm</t>
  </si>
  <si>
    <t>PODOPOLAGAČKI RADOVI</t>
  </si>
  <si>
    <t>U cijenu svake pojedine stavke uključeno:
Sav potreban rad, dobava svog materijala, sav vanjski i unutrašnji transport do mjesta ugradbe.</t>
  </si>
  <si>
    <t xml:space="preserve">Obloga mora imati slijedeće karakteristike: </t>
  </si>
  <si>
    <t>- otpornost na habanje prema EN 1307: 33 (heavy use)</t>
  </si>
  <si>
    <t>- klasa luksuza: LC2</t>
  </si>
  <si>
    <t>- zapaljivost: Bfl-s1 prema EN 13501-1 odnosno B1 prema HR DIN 4102</t>
  </si>
  <si>
    <t>- certifikati: atest vatrootpornosti, GUT, CRI, BRE, GUI</t>
  </si>
  <si>
    <t xml:space="preserve">U cijenu uključena dobava materijala, izvedba i upotreba svih potrebnih alata i uređaja, krojenje i rezanje elemenata za postavu ispod prozora, te završno čišćenje prema preporuci proizvođača podne obloge. Obračun po m². </t>
  </si>
  <si>
    <t>SOBOSLIKARSKO-LIČILAČKI RADOVI</t>
  </si>
  <si>
    <t>Sav potreban rad, dobava svog materijala, sav vanjski i unutrašnji transport do mjesta ugradbe.
Sve potrebne predradnje: kitanje manjih oštećenja i pukotina, brušenja, čišćenja, neutraliziranje, impregniranje. 
Sve radne platforme, pomične i nepomične skele za radove do visine jedne etaže (cca 4,15 m).</t>
  </si>
  <si>
    <t>NAPOMENA: oznaka stavki stolarije koja je predmet soboslikarsko - ličilačkih radova odnosi se na prikaz u nacrtima izvedbenog projekta - tlocrt novog rješenja (list A.3)</t>
  </si>
  <si>
    <t xml:space="preserve">Dobava i postava PVC folije za zaštitu klima uređaja na zidovima dvorane. Obračun po m². </t>
  </si>
  <si>
    <t>Bojanje unutarnjih gletanih zidova i stropova disperzivnim bojama u 2 sloja u tonu po izboru projektanta sa svim potrebnim predradnjama, izravnavanje i popravak manjih oštećenja na plohama. Završni premaz valjkom ili prskalicom do potpune prekrivenosti, a najmanje u dva sloja. 
Boja i ton prema odabiru investitora. Jediničnom cijenom je obračunata obrada svih spojeva zidova međusobno, profilacija, kao i zidova i stropova, te dobava svog potrebnog materijala, komplet izvedeno. Obračun po m².</t>
  </si>
  <si>
    <t xml:space="preserve">U cijeni uračunata priprema, sav potreban materijal i rad do potpune gotovosti. Obračun po komadu. </t>
  </si>
  <si>
    <r>
      <t xml:space="preserve">Ličenje drvene police u dvorani </t>
    </r>
    <r>
      <rPr>
        <b/>
        <sz val="10"/>
        <rFont val="Arial"/>
        <family val="2"/>
        <charset val="238"/>
      </rPr>
      <t>(stavka 9)</t>
    </r>
    <r>
      <rPr>
        <sz val="10"/>
        <rFont val="Arial"/>
        <family val="2"/>
        <charset val="238"/>
      </rPr>
      <t xml:space="preserve"> lak bojom za unutarnje radove. Stavka uključuje skidanje postojećeg naliča, dvokratno kitanje i brušenje do potpune glatkoće, dvostruki nalič uljenom bojom. Ton i boja prema odabiru predstavnika GZZSKP. U cijeni uračunata priprema, sav potreban materijal i rad do potpune gotovosti. Obračun po komadu.</t>
    </r>
  </si>
  <si>
    <t xml:space="preserve">ADAPTACIJA DVORANE 101 </t>
  </si>
  <si>
    <t>OPĆI UVJETI IZVOĐENJA RADOVA</t>
  </si>
  <si>
    <t>Pažljiva demontaža i privremeno deponiranje kanalica za elektroinstalacije na podu, te njihova ponovna montaža na zid (uz pod) nakon završenih radova obnove poda u dvorani. 
Sve navedeno pohraniti na gradilištu ili kod investitora. Izvoditelj snosi sve troškove ponovne dobave ili izrade pojedinih elemenata u slučaju oštećenja ili otuđenja sa gradilišta. Obračun po m'.</t>
  </si>
  <si>
    <r>
      <t xml:space="preserve">Obnova drvenih vanjskih dvostrukih višekrilnih ostakljenih  vrata s nadsvjetlom građevinskih dim 182x405 cm </t>
    </r>
    <r>
      <rPr>
        <b/>
        <sz val="10"/>
        <rFont val="Arial"/>
        <family val="2"/>
        <charset val="238"/>
      </rPr>
      <t>(stavka 2)</t>
    </r>
    <r>
      <rPr>
        <sz val="10"/>
        <rFont val="Arial"/>
        <family val="2"/>
        <charset val="238"/>
      </rPr>
      <t>. Postojeći dovratnici, spojni elementi između vanjskih i unutarnjih dovratnika - obnovljaju se na licu mjesta, a  vanjska i unutarnja krila obnavljaju se u stolarskoj radionici ili se elementi zamijenjuju s novima prema izvornom uzorku</t>
    </r>
    <r>
      <rPr>
        <i/>
        <sz val="10"/>
        <rFont val="Arial"/>
        <family val="2"/>
        <charset val="238"/>
      </rPr>
      <t xml:space="preserve"> (cca 20% -  izvodi se ukoliko se ukaže potreba zbog izrazitog oštećenja, a nakon detaljnog pregleda svih otvora, te se odnosi na izmjenu postojećih elemenata prozora sve prema upisu u građevinski dnevnik)</t>
    </r>
    <r>
      <rPr>
        <sz val="10"/>
        <rFont val="Arial"/>
        <family val="2"/>
        <charset val="238"/>
      </rPr>
      <t xml:space="preserve">.  Izvođač je dužan prije početka radova učiniti detaljan snimak svih otvora i izraditi radionički nacrt potrebnih elemenata za zamjenu koji je dužan dati na ovjeru  predstavniku GZZSKP. </t>
    </r>
  </si>
  <si>
    <t>ZIDARSKI RADOVI  - OPĆI UVJETI</t>
  </si>
  <si>
    <t xml:space="preserve">Građevni proizvodi proizvode se u proizvodnim pogonima (tvornicama) izvan gradilišta, izuzev morta, betona, armature i predgotovljenog ziđa koji mogu biti izrađeni na gradilištu za potrebe toga gradilišta. Pod gradilištem se, podrazumijeva i proizvodni pogon u kojem se mort, beton, armatura i predgotovljeno ziđe, primjenom odgovarajuće tehnologije građenja, proizvode ili izrađuju za potrebe određenog gradilišta a u skladu s projektom zidane konstrukcije te po posebnoj narudžbi investitora odnosno izvođača radova. </t>
  </si>
  <si>
    <t xml:space="preserve">Građevni proizvod proizveden u proizvodnom pogonu (tvornici) izvan gradilišta smije se ugraditi u zidanu konstrukciju ako ispunjava propisane zahtjeve i ako je za njega izdana isprava o sukladnosti. Mort, beton, armatura i predgotovljeno ziđe izrađeni na gradilištu za potrebe toga gradilišta, smiju se ugraditi u zidanu konstrukciju ako je za njih dokazana uporabljivost u skladu s projektom zidane konstrukcije i Tehničkim propisom. </t>
  </si>
  <si>
    <t xml:space="preserve">Sve utvrđeno prilikom preuzimanja proizvoda zapisuje se u građevinski dnevnik, a dokumentacija s kojom je građevni proizvod isporučen se pohranjuje među dokaze o sukladnosti građevnih proizvoda koje izvođač mora imati na gradilištu. </t>
  </si>
  <si>
    <t>Ugradnju građevnog proizvoda odnosno nastavak radova mora odobriti nadzorni inženjer, što se zapisuje građevinski dnevnik.</t>
  </si>
  <si>
    <t>Odstupanje od projektom predviđenih dimenzija dozvoljeno je samo u sporazumu s nadzornim inženjerom i projektantom. Isto vrijedi i za materijal koji se ugrađuje.</t>
  </si>
  <si>
    <t>Radove oko raznih ugradbi treba izvršiti u dogovoru s izvođačima stolarskih, bravarskih i ostalih obrtničkih radova i instalacija.
Sve ugradbe izvesti točno po propisima i na mjestu označenom po projektu. Kod stavaka gdje je uz ugradbu označena i dobava, istu treba uključiti, a također, i eventualnu izradu pojedinih elemenata koji se izvode na gradilištu i ugrađuju montažno. 
Ugradbu treba vršiti tako, da se ne čini šteta na ostalom dijelu objekta. Izvoditi prema detaljnim izmjerama na licu mjesta!</t>
  </si>
  <si>
    <t>Svi radovi moraju biti izrađeni u skladu sa zahtjevima važećih standarda i u skladu sa uzancama zanata u građevinarstvu te prema Tehničkom propisu za prozore i vrata (NN 69/06) i prema podacima iz projekta.
Prilikom izvedbe stolarskih radova izvođač radova mora se pridržavati svih uvjeta i opisa, kao i važećih propisa i normativa.</t>
  </si>
  <si>
    <t xml:space="preserve">IZRADA I OBRADA
Prije pristupa izradi nove stolarije izvoditelj je obavezan prekontrolirati količine i zidarske veličine otvora na gradilištu. Radioničke nacrte izrađuje izvoditelj stolarskih radova i dostavlja na usaglašavanje i potpis projektantu.
Izvoditelj je dužan s voditeljem građenja definirati redosljed izrade i montaže stolarskih elemenata, a u iznimnom slučaju mogu zapisnički utvrditi količine i zidarske veličine otvora.
</t>
  </si>
  <si>
    <t>PODOPOLAGAČKI RADOVI - OPĆI UVJETI</t>
  </si>
  <si>
    <t xml:space="preserve">Kod izvedbe podopolagačkih radova u svemu se treba pridržavati tehničkih uvjeta za ovu vrstu radova kao i pravilnika o tehničkim normativima za projektiranje i izvođenje završnih radova u građevinarstvu (Sl. list br.21/90), pravilniku o tehničkim mjerama za zaštitu od statičkog elektriciteta (Sl. list br. 63/73) i zakona o zaštiti od požara (NN 58/93, 33/05, 107/07).  </t>
  </si>
  <si>
    <t xml:space="preserve">Izvođač treba prije polaganja ispitati horizontalost podloge. Podloga za polaganje podova mora biti suha, očišćena i odmašćena.
U slučaju pojave neispravnosti na položenom podu, treba se prvo ustanoviti razlog iste, tj. da li je zbog lošeg materijala, loše izrade ili lošeg rukovanja. Nakon ustanovljenog razloga, podove treba popraviti na račun krivca.
Ponuđač je dužan prije izvedbe podopolagačkih radova dostaviti projektantu na uvid uzorak materijala u mjerilu 1:1 sa probnom postavom uzorka na mjestu ugradbe, i to za svaku vrstu poda po 3 komada. 
</t>
  </si>
  <si>
    <t>Sve radove izvesti prema detaljnim nacrtima, opisima troškovnika, tehničkim propisima, te uputama projektanta i nadzornog inženjera. Izradu podopolagačkih radova mogu izvoditi samo stručno osposobljene osobe, ovlaštene od proizvođača obloge.</t>
  </si>
  <si>
    <t xml:space="preserve">Soboslikarske radove treba izvoditi prema Tehničkim uvjetima za izvođenje soboslikarskih radova HRN U.F2.013 i Tehničkim uvjetima za izvođenje ličilačkih radova HRN U.F2.012..
Materijali za soboslikarsko ličilačke radove moraju biti prema standardu HRN H.C1.001 i HRN H.C1.002. Svi materijali trebaju odgovarati propisima HRN-a za kvalitetu i moraju imati odgovarajući certifikat koji je potrebno dostaviti nadzoru prije početka izvođenja radova.
</t>
  </si>
  <si>
    <t xml:space="preserve">Ukoliko opis neke od vrste dovodi do sumnje u način izvedbe, izvođač treba pravovremeno tražiti objašnjenje od projektanta.
Ako u opisu radova nije izričito naveden određeni materijal već samo kvaliteta, izvođač treba na vlastitu odgovornost izabrati materijal koji odgovara kvaliteti, vrsti podloge u uvjetima u kojima će se obrađena podloga nalaziti za vrijeme rada i eksploatacije.
Materijali se mogu primjenjivati samo na onim površinama za koje su prema svojim kemijsko fizičkim osobinama namijenjeni. Gotovi, tvornički proizvedeni materijali se moraju upotrebljavati strogo prema uputstvima proizvođača. Materijali se na gradilište moraju donijeti u orginalnom pakiranju.
</t>
  </si>
  <si>
    <t>Ponuđač je dužan prije kompletne izvedbe soboslikarsko ličilačkih radova napraviti probni uzorak projektantu na uvid na mjestu ugradbe i tek po izboru i odobrenju projektanta može otpočeti sa radovima.</t>
  </si>
  <si>
    <t>Podloga mora biti čista (bez prašine, smole, masti, čađe, rđe, bitumena i sl). Premazi moraju čvrsto prijanjati na podlogu, imati jednoličnu površinu bez tragova četke ili valjka, a boja mora biti jednolična i bez mrlja, tragova kitanja i oštećenja.
Ako se u garantnom roku pojave bilo kakve promjene na obojenim površinama uslijed loše kvalitete materijala i izvedbe, izvođač mora o svom trošku izvršiti popravke.</t>
  </si>
  <si>
    <t xml:space="preserve">Priprema podloge - čišćenje površine od prašine, eventualno potrebni popravci na podlozi i izravnavanje manjih neravnina, precizno izvođenje priključaka na druge površine i materijale (susjedne građevinske dijelove ili ugradbene cjeline) sa akrilnim kitom.
Impregniranje - produžne žbuke, vapnene žbuke i beton impregnirati odgovarajućom impregnacijom. Prije upotrebe treba impregnaciju razrijediti čistom vodom prema uputama  proizvođača, impregniranje mrlja od vode i hrđe od armature je također uključeno u cijenu.
Zaglađivanje - za zaglađivanje valja primijeniti odgovarajući kit i nanijeti ga gladilicom u dva do tri tanja sloja. Nakon sušenja prebrusiti papirom broj 120 ili broj 150.
Završno ličenje - izvoditi u 3 naliča, materijal pripremiti prema uputama proizvođača. Nanositi krznenim valjkom ili četkom.
</t>
  </si>
  <si>
    <t>Prije početka radova izvođač mora ustanoviti kvalitetu podloge za izvođenje soboslikarskih radova i ako ona nije pogodna za taj rad, mora o tome pismeno obavijestiti svog naručioca radova, kako bi se na vrijeme mogla popraviti i prirediti za soboslikanje i ličenje. Kasnije povezivanje i opravdanje da kvalitet nije dobar radi loše podloge, neće se uzimati u obzir. Na neuredne podloge ne može se izvoditi rad dok se podloge ne urede. Predviđa se da se svi stropovi i zidovi koji budu bojeni prethodno obrade glet masom i potpuno zaglade, a zatim da ih se boji disperzivnom bojom za unutarnje radove.</t>
  </si>
  <si>
    <r>
      <t>Čišćenje podova za vrijeme gradnje i nakon završetka kompletnih obrtničkih i građevinskih radova. Predviđa se trostruko čišćenje (u cijeni). Uključivo odvoz šute i smeća na gradilišnu deponij</t>
    </r>
    <r>
      <rPr>
        <sz val="10"/>
        <rFont val="Arial"/>
        <family val="2"/>
        <charset val="238"/>
      </rPr>
      <t>u. Obračun po satu.</t>
    </r>
  </si>
  <si>
    <t>Dobava, rezanje i pripasivanje dvoslojnog suhog estriha iz gipsanih podnih ploča, (tip kao Knauf suhi estrih F145 ili jednakovrijedan___________________) DFI prema HRN EN 520. Dimenzije ploča 1250x900x12,5 mm, nazivne debljine 25 mm (2x12,5 mm), lijepljene s ljepilom tip kao Knauf K1 Grünband ili jednakovrijedan ________________. Ploče se polažu na sloj toplinske izolacije (ploče od EPS-a ≥100 kPa), prilikom ugradnje međusobno se lijepe po čitavoj površini i dodatno međusobno pričvršćuju čeličnim klamicama. Razred negorivosti estriha je A2 prema HRN EN 4102-2.
U cijenu uključiti zapunjenje spojeva ploča s punjenjem tip kao Knauf Uniflott ili jednakovrijedan _________________ i premazivanje površine s premazom tip kao Knauf Estrichgrund ili jednakovrijedan __________________za postavu tapisona.
U cijenu uključena dobava materijala (suhi estrih F145, EPS, svi potrebni premazi), izvedba i upotreba svih alata i uređaja, te završno čišćenje postavljene podloge prema preporuci proizvođača estriha. Obračun po m².</t>
  </si>
  <si>
    <t xml:space="preserve">Dobava i postava trajno antistatične tekstilne podne obloge na unaprijed pripremljenu podlogu  od suhog estriha s protukliznim premazom za postavu tekstilne obloge (uključena u stavku A.3.5). Podna obloga je u pločama dim 50x50 cm, ukupne visine 6,5 mm, tip kao Desso Scape ili jednakovrijedan _____________________, boja i uzorak prema odabiru investitora. </t>
  </si>
  <si>
    <t xml:space="preserve">Kod preuzimanja građevnog proizvoda proizvedenog izvan gradilišta izvođač mora utvrditi: 
- je li građevni proizvod isporučen s oznakom u skladu s posebnim propisom i podudaraju li se podaci na dokumentaciji s kojom je građevni proizvod isporučen s podacima u oznaci, 
- je li građevni proizvod isporučen s tehničkim uputama za ugradnju i uporabu, 
- jesu li svojstva, uključivo rok uporabe građevnog proizvoda te podaci značajni za njegovu ugradnju, uporabu i utjecaj na svojstva i trajnost zidane konstrukcije sukladni svojstvima i podacima određenim projektom. </t>
  </si>
  <si>
    <t>U jediničnim cijenama  uračunati su svi radovi dotične stavke, s dobavom potrebnog materijala i građevnih dijelova, s istovarom i uskladištenjem na gradilištu, sav horizontalni i vertikalni transport do radnog mjesta, kao i sva potrebna radna snaga i režijski troškovi.
Sve potrebne skele za građevinske radove moraju biti uračunate u jediničnim cijenama pojedinih stavaka troškovnika, te se ne smiju posebno obračunavati. Ovo se ne odnosi na fasadnu skelu.</t>
  </si>
  <si>
    <t xml:space="preserve">Za izbor podnih obloga važne su, ovisno o namjeni, slijedeće karakteristike  koje je izvođač dužan atestom potvrditi:
- kategorizacija materijala  DIN 66095
- otpornost na klizanje 
- otpornost prema habanju  DIN 54324
- čvrstoću na pritisk i savijanje     BS 4682, DIN 54318
- statičku i dinamičku stabilnost¸ BS 4682, DIN 54318
- dimenzionalna stabilnost
- klasa otpornosti na požar:   B1 prema HRN-DIN 4102
</t>
  </si>
  <si>
    <t xml:space="preserve">Podovi se postavljaju na izravnavajući sloj na već suhi (maksimalna dozvoljena vlažnost estriha prema DIN 18560 je 2,0 % CM ), očišćeni i predpremazom obrađeni cementni estrih. Izravnavajući sloj obavezno strojno prebrusiti. Dopuštene su granične vrijednosti neravnina gotove podloge prema HRN-DIN 18202 mjerena na razmaku od  0,1 m - 2 mm, 1m - 4mm, 4m - 10 mm, 10 m - 12 mm, 15 m - 15 mm. Podovi se lijepe specijalnim ljepilima prema uputama proizvođača. Moraju biti trajno antistatični i otporni na toplinu trenja i goruće opuške. Boja i uzorak poda prema izboru projektanta.
</t>
  </si>
  <si>
    <t>Dobava i izrada izravnavajućeg sloja na već suhi estrih (maksimalna dozvoljena vlažnost estriha prema DIN 18560 je 2,0 % CM). Estrih je prethodno očišćen i obrađen predpremazom.  
Dopuštene granične vrijednosti neravnina gotove podloge prema uputama proizvođača završne podne obloge od tapisona. Obračun po m².</t>
  </si>
  <si>
    <t>Zidarski radovi i građevni proizvodi moraju imati tehnička svojstva i moraju se izvesti u skladu sa:
- Tehničkim propisom za zidane konstrukcije (NN 01/07). 
- Tehničkim propisom za cement za betonske konstrukcije (NN 64/05, 74/06)
- Tehničkim propisom za betonske konstrukcije (NN 101/05, 139/09, 14/10, 125/10, 136/12)</t>
  </si>
  <si>
    <t>Norme za zidarske radove :
Za ziđe:   HRN-ENV 1996-1-1:2007, HRN-ENV 1996-1-2:2007, HRN-ENV 1996-1-3:2007, HRN EN 1745:2003, HRN EN 13501-1:2002 
Za zidne elemente: HRN EN 771-1:2005, HRN EN 771-2:2005, HRN EN 771- 3:2005, HRN EN 771-4:2005, HRN EN 771-4/A1:2005, HRN EN 771-5:2005, HRN EN 771- 6:2005, HRN EN 12859:2002
Za mort.: HRN EN 998-2:2003, HRN CEN/TR 15225:2006, HRN EN 13501-1:2002
Za veziva: HRN EN 459-1:2004, HRN EN 459-3:2004
Za cement i zidarski cement: HRN EN 413-1:2004, HRN EN 197-2:2004, HRN CR 14245:2004, HRN EN 13279-1:2006</t>
  </si>
  <si>
    <t>Za dodatke mortu: nHRN EN 934-3:2004, HRN EN 934-6:2004, HRN EN 998- 2:2003
Za agregat za mort: HRN EN 13139:2003, HRN EN 13055-1:2003, HRN EN 13139/AC:2006, HRN EN 13055-1/AC:2006
Za pomoćne dijelove:HRN EN 845-2:2003, HRN EN 845-3:2003
Za projektiranje zidanih konstrukcija: HRN ENV 1991, HRN ENV 1996, HRN ENV 1997, HRN ENV 1998, id r. navedeno u Tehničkom propisu (NN 04/07)</t>
  </si>
  <si>
    <t>Jedinična cijena treba sadržavati: sav rad i transport, sav materijal uključujući i vezni, pomagala pri radu (skela), izrada eventualnih uzoraka, ukoliko je to za koji rad potrebno, sva priručna pomagala potrebna prema propisima zaštite na radu, čišćenje prostorija za vrijeme i nakon završetka rada, zaštitu od nepovoljnih atmosferskih utjecaja, zaštitu već ugrađenih elemenata ili opreme pri izvođenju radova (prozori, vrata i sl.), svu štetu kao i troškove popravka kao posljedica nepažnje u tijeku izvedbe, troškove zaštite na radu i troškove atesta.</t>
  </si>
  <si>
    <t xml:space="preserve">ČIŠĆENJE I PRIPOMOĆI:
U čišćenju osim čišćenja podova, podrazumijeva se i čišćenje vrata, prozora, stijena sa pranjem stakla bez obzira da li su izrađeni od drva ili metala, kao i čišćenje i pranje zidnih pločica, sanitarnih predmeta i ostalo. Prilikom čišćenja treba paziti da se završna obrada ne ošteti.
Čišćenje iza svakog pojedinog rada, dužnost je izvođača tog rada i ne obračunava se u posebnoj stavci već je uključeno u jediničnu cijenu.
</t>
  </si>
  <si>
    <t>Ponuđač nudi gotov stolarski element u čiju cijenu je uključeno:
- izrada u radionici sa dostavom na gradilište, svim potrebnim materijalom i  prvoklasnom  izvedbom,
- predočenje uzoraka materijala projektantu, sve pripremne i međufaze rada potrebne za korektno dovršenje stavke prema pravilima struke i važećim propisima bez obzira da li je sve to napomenuto u pojedinoj stavci,
- svi horizontalni i vertikalni transporti do mjesta ugradnje, 
- montaža na gradilištu,
- eventualno potrebna radna skela sa postavom i skidanjem (izuzima se fasadna skela),
- ostakljenje vrstom stakla, naznačenom u troškovniku,
- završna obrada elementa kako je to u stavci posebno naznačeno,
- brtvljenje prema zidu i trajno elastični kit spojni i pričvrsni materijal renomiranih proizvođača, ev. sekundarne potrebne potkonstrukcije, završne obrade, uredno izvedene međusobne spojeve pojedinih stavaka unutar ove grupe radova ili raznovrsnih grupa radova,
- čišćenje prostorija i okoliša nakon završetka radova, uključivo odvoz otpadnog  materijala na gradsku planirku,
- sva šteta i troškovi popravka kao posljedica nepažnje u toku izvedbe,
- troškovi zaštite na radu,
- troškovi atesta.</t>
  </si>
  <si>
    <t>Dopuštena je primjena i drugih pravila projektiranja zidanih konstrukcija koja se razlikuju od navedenih hrvatskih normi, ako se dokaže da se primjenom tih pravila ispunjavaju zahtjevi najmanje na razini određenoj hrvatskim normama. 
Pri izvođenju zidane konstrukcije izvođač je dužan pridržavati se projekta zidane konstrukcije i tehničkih uputa za ugradnju i uporabu građevnih proizvoda.</t>
  </si>
  <si>
    <t>Na gradilištu se ne smije ugraditi građevni proizvod koji:
-  je isporučen bez oznake,
-  je isporučen bez tehničke upute za ugradnju i uporabu,
-  nema svojstva zahtijevana projektom ili mu je istekao rok uporabe, odnosno čiji podaci značajni za ugradnju, uporabu i utjecaj na svojstva i trajnost zidane konstrukcije nisu sukladni podacima određenim glavnim projektom.</t>
  </si>
  <si>
    <t>Mort, veziva i agregat moraju biti transportirani do gradilišta i složeni na gradilištu po vrstama i razredima, te osigurani od djelovanja atmosferilija, vlage i drugih štetnih utjecaja na specificirana njihova svojstva. Mort i veziva ne smiju se bez prethodnih kontrolnih ispitivanja ugrađivati nakon provedena 3 mjeseca na gradilištu. Mort se mora miješati strojno i ne smije se ugrađivati ukoliko je započeo proces stvrdnjavanja. Temperatura svježeg morta ne smije biti niža od +5° C, niti viša od +35° C.</t>
  </si>
  <si>
    <t>Ako za ugradbe treba dubiti zidove ili stropove, onda se to mora vršiti pažljivo bez suvišnih oštećenja. Armatura se u tom slučaju kao ni tlačna zona betona ne smije dirati.
Čišćenje zgrade vrši se prema potrebi, a najmanje 3 puta u toku gradnje (uklanjanje otpadaka, popravak šteta nastalih uslijed čišćenja). Ovo čišćenje tokom gradnje neće se posebno obračunavati.</t>
  </si>
  <si>
    <t xml:space="preserve">ŽBUKANJE:
Pijesak za žbukanje mora biti čist od organskih primjesa, oštar i prosijan, a vapno hidratizirano. Za upotrebu cementnog i produžnog morta upotrijebiti sporo vezajući cement.
Žbukanje zidova vršiti u pogodno vrijeme, kad su isti potpuno suhi. Po velikoj zimi i vrućini treba izbjegavati žbukanje, jer tada može doći do smrzavanja odnosno pucanja uslijed prebrzog sušenja, u kojem slučaju izvođač o svom trošku mora izvršiti popravak.
Prije žbukanja treba plohe dobro očistiti, a naročito reške koje moraju biti udubljene cca 2 cm od plohe zida. Prije početka žbukanja plohe dobro navlažiti, a naročito kad se žbuka sa cementnim mortom. </t>
  </si>
  <si>
    <t>Kod žbukanja fini sloj se nabacuje tek nakon što je prvi sloj odnosno drugi sloj, posve suh.
Finu žbuku izraditi tako, da površina bude posve ravna i  glatka, a uglove i bridove, te spojeve zida i stropa izvesti oštro, ukoliko u troškovniku nije drugačije označeno. Na svim ravnim bridovima zidova koji se žbukaju ugrađuju se kutni metalni štitnici koji se ne obračunavaju posebno već ulaze u jed. cijenu stavke. Za rabiciranje upotrijebiti rabic pletivo od pocinčane žice 0,7 do 1 mm, a gustoća polja rabic pletiva  10 mm. Pletivo može biti kvadratično i višekutno.</t>
  </si>
  <si>
    <t>Ukoliko nije u stavci troškovnika drugačije označeno, obračun radova izvršiti po normi.
Nepropisno ožbukani zidovi imaju se ispraviti bez prava naplate. Izvođač odgovara za kvalitetu svih žbuka, te u slučaju neispravnosti svi troškovi oko ispravka padaju na teret izvođača.
Za vrijeme izvođenja radova potrebno je čistiti objekt od šute i ostalog otpadnog materijala što se odvozi na gradsku deponiju.</t>
  </si>
  <si>
    <t>Prije pristupanja izvođenju radova izvoditelj je dužan izvršiti detaljan pregled svih stolarskih elemenata, prozora i vrata, na uličnom pročelju i krovu. Stolarski elementi ili njihovi dijelovi, kao i pripadajući okov, koji su oštećeni, moraju se zamjeniti novim, prema opisima stavaka troškovnika i mjerama uzetim na licu mjesta.
Sav rad mora biti izveden kvalitetno, a za sve detalje i predložene elemente izvoditelj mora pribaviti suglasnost predstavnika GZZSKP i nadzornog inženjera.
Pri izradi novog elementa, u jediničnu cijenu uračunat je gotov stolarski element sa pripadajućim
okovom, ugradnjom na građevini, ostakljenjem i završnom obradom onog dijela elementa koji ostaje
vidljive teksture drveta. Osobitu pažnju potrebno je posvetiti čišćenju postojećih stolarskih elemenata i njihovom popravku.</t>
  </si>
  <si>
    <t>Ponuđač je dužan nuditi solidan i ispravan rad, na temelju shema i troškovnika, pa se neće uzeti u obzir naknadno pozivanje na eventualno nerazumijevanje ili manjkavosti opisa ili nacrta. 
Ponuđač je dužan prije izvedbe stolarije dostaviti projektantu na uvid uzorak materijala u mjerilu 1:1 sa probnom postavom uzorka na mjestu ugradbe. Davanjem ponude ponuđač usvaja u cijelosti ove uvjete.
Materijal za izradu elemenata kao i svi gotovi elementi i njihova montaža moraju biti najbolje kvalitete koja postoji na tržištu, a trebaju odgovarati propisima važećih standarda i normi.</t>
  </si>
  <si>
    <t>Svi stolarski elementi isporučuju se na gradilište kao gotov finalni proizvod osim onog dijela stolarije koji se liči na gradilištu. Ličenu stolariju treba tako pripasati da sa slojem boje krila ne zapinju, a da u pogledu propustljivosti udovolje zahtjevu propisa HRN D.E8.193.
Sva stolarija kod dostave mora biti zaštićena, dok se finalno obrađeni proizvodi zaštićuju i nakon ugradbe od nenamjernog oštećenja, a što je sadržano u jediničnoj cijeni.</t>
  </si>
  <si>
    <t>STAKLO
Sav upotrebljeni materijal i finalni proizvod moraju odgovarati važećim propisima i normama.
Ostakljenje mora biti izvedeno propisno i kvalitetno. Polaganje stakla i kita ostakljenoj površini mora osigurati vodonepropusnost.
Jediničnom cijenom obuhvaćen je sav rad, materijal, transport vanjski i unutar gradilišta, sav pomoćni materijal, kao i sve navedeno u stavkama troškovnika i u tehničkim uvjetima za izvođenje staklarskih radova, te svi prateći radovi koji nisu navedeni, a spadaju u staklarske radove i obavezni su za izvoditelja. Sav rad mora biti izveden po važećim propisima i pravilima dobrog zanata.</t>
  </si>
  <si>
    <t>Popis propisa i normi kojih se treba pridržavati:
- HRN S.B.E.011. – ravno vučeno staklo
- HRN S.H.06.050. – staklarski kit</t>
  </si>
  <si>
    <t>MATERIJAL 
Materijal za izradu poda mora biti prvoklasan i odgovarati navedenim standardima, tj. mora biti negoriv, visoke otpornosti na mehanička oštećenja, jednostavan za održavanje, antistatičan, mora upijati zvuk i imati dobar koeficijent provodljivosti topline.
Ukoliko za neki materijal ne postoje standardi proizvođač je dužan uvjerenjem o kvaliteti potvrditi tražene karakteristike materijala.
Svaki proizvod koji služi za oblaganje podova mora imati uvjerenje o kvaliteti za navedene osobine.
Ljepila moraju biti takva da se njima postiže čvrsta i trajna veza. Ne smiju štetno utjecati na podlogu, oblogu ni zdravlje ljudi koji s njima rade. Proizvođač je dužan za ljepilo priložiti uvjerenje o kvaliteti kojim se potvrđuje da je ljepilo pogodno i  isprobano za određenu vrstu obloge.
Masa za izravnanje neravnina podloge ili za dobivanje neutralnog međusloja (u slučaju da se ljepilo ne podnosi s podlogom) moraju se čvrsto i trajno vezati za podlogu i moraju biti prionjive za ljepila. Ne smiju štetno djelovati na podlogu, ljepilo i podnu oblogu.</t>
  </si>
  <si>
    <t>Od primjenjenih se materijala traži da imaju prionljivost za podlogu, po mogućnosti da penetriraju u podlogu, da se njima jednostavno radi, da dobro "pokrivaju", da su im boje stalne, da su otporni na utjecaj sredine kojima su izloženi, da se ne brišu sa ploha na koje su naneseni, da su bezopasni za okolinu, da se premazi njima mogu obnavljati bez posebnih prethodnih radova i sl.</t>
  </si>
  <si>
    <t>Sav materijal mora odgovarati hrvatskim standardima i propisima.
-  HRN G.E0-049, G.E0.050, G.E0.053, DIN 5193 – Proizvodi na bazi polimera. Atistatički i provodljivi proizvodi. Metode ispitivanja.
- HRN G.S2.752 – Podni pokrivači. Određivanje dimenzionalne stabilnosti podnih pokrivača od plastičnih masa i gume pod djelovanjem topline.
-  HRN G.S2.753 – Podni pokrivači. Ispitivanje zapaljivosti podnih pokrivača od plastičnih masa i gume.
-  HRN G.S2.756 – Podni pokrivači. Određivanje korisne debljine gazećeg sloja.
-  HRN G.S2.757 – Podni pokrivači. Ispitivanje savitljivih podnih pokrivača savijanjrm oko  valjka.
-  HRN G.S2.758 – Podni pokrivači. Određivanje klizavosti.
-  DIN 51955 – Otpornost na pritisak.
-  DIN 53389 – Postojanost na svijetlost.
-  DIN 52612 – Toplinska provodljivost.</t>
  </si>
  <si>
    <r>
      <t xml:space="preserve">Obnova drvenog dvostrukog višekrilnog prozora s nadsvjetlom građevinskih dim 164x300 cm </t>
    </r>
    <r>
      <rPr>
        <b/>
        <sz val="10"/>
        <color theme="1"/>
        <rFont val="Arial"/>
        <family val="2"/>
        <charset val="238"/>
      </rPr>
      <t>(stavka 1)</t>
    </r>
    <r>
      <rPr>
        <sz val="10"/>
        <color theme="1"/>
        <rFont val="Arial"/>
        <family val="2"/>
        <charset val="238"/>
      </rPr>
      <t>. Postojeći vanjski dvostruki prozori: doprozornici, spojna daska između vanjskog i unutarnjeg doprozornika, unutarnja drvena klupčica - obnovljaju se na licu mjesta, a  vanjska i unutarnja krila obnavljaju se u stolarskoj radionici ili se elementi zamijenjuju s novima prema izvornom uzorku</t>
    </r>
    <r>
      <rPr>
        <i/>
        <sz val="10"/>
        <color theme="1"/>
        <rFont val="Arial"/>
        <family val="2"/>
        <charset val="238"/>
      </rPr>
      <t xml:space="preserve"> (cca 20% -  izvodi se ukoliko se ukaže potreba zbog izrazitog oštećenja, a nakon detaljnog pregleda svih otvora, te se odnosi na izmjenu postojećih elemenata prozora sve prema upisu u građevinski dnevnik)</t>
    </r>
    <r>
      <rPr>
        <sz val="10"/>
        <color theme="1"/>
        <rFont val="Arial"/>
        <family val="2"/>
        <charset val="238"/>
      </rPr>
      <t>. Izvođač je dužan prije početka radova učiniti detaljan snimak svih otvora i izraditi radionički nacrt potrebnih elemenata za zamjenu koji je dužan dati na ovjeru  predstavniku GZZSKP.</t>
    </r>
  </si>
  <si>
    <t>Dobava svih podložnih slojeva međukatne drvene konstrukcije za postavu suhog estriha: 
- rezanje i pripasivanje valovite ljepenke na daščanu oplatu na drvenom gredniku, jednoslojno, s preklopom spojeva.
- na ljepenku se nasipava nasip  od ekspandirane gline za izravnanje neravnina, tip kao Knauf NIVOGRAN BT ili jednakovrijedan ___________________, debljina nasipa d=60 mm. Površinu je potrebno temeljito poravnati ravnjačom do željene visine i dodatno mehanički temeljito zbiti (cijeli postupak nasipavanja uključiti u cijenu kompletno).
- na nasip postaviti GK ploču tip kao Knauf ploča tipa A
Izvesti sve prema izvedbenim nacrtima. U cijenu uključena dobava navedenih materijala, izvedba i upotreba svih potrebnih alata i uređaja, sve prema uputi proizvođača. Obračun po m².</t>
  </si>
  <si>
    <t xml:space="preserve">Kada je u Troškovniku naveden naziv opreme ili materijala uz oznaku ''ili jednakovrijedan'' ili ''kao proizvod'', ponuditelj može ponuditi opremu ili materijal naveden u Troškovniku ili jednakovrijednu opremu ili materijal. </t>
  </si>
  <si>
    <t>Ponuditelj koji nudi jednakovrijednu opremu ili materijal mora u Troškovniku na za to predviđeno mjesto upisati naziv ponuđene opreme ili materijala. Ukoliko ponuditelj u Troškovniku ostavi prazno mjesto predviđeno za upis jednakovrijedne opreme ili materijala, smatra se da je ponudio opremu ili materijal naveden u Troškovniku.</t>
  </si>
  <si>
    <t xml:space="preserve">Ponuditelji u troškovnik unose jedinične cijene u kn bez PDV-a, dok se ostali iznosi izračunavaju unesenim formulama. </t>
  </si>
  <si>
    <t>Ponuditelji ne smiju tablicu mijenjati ili nadopunjavati, osim ćelija koje moraju popuniti.</t>
  </si>
  <si>
    <t>Štemanje usjeka i šliceva u zidovima od opeke u dvorani i predvorju za polaganje instalacija dim 5/5 cm.  U stavku uračunato polaganje instalacija uz sav potreban dodatni materijal. Obračun po m'.</t>
  </si>
  <si>
    <t>Štemanje udubine dim 10x30 cm u zidu od opeke kod ulaza u dvoranu za polaganje instalacija prema etaži prizemlja.   U stavku uračunato polaganje instalacija uz sav potreban dodatni materijal. Obračun po kom.</t>
  </si>
  <si>
    <t>TROŠKOVNIK RADOVA ADAPTACIJE DVORANE 101 U POSLOVNOM PROSTORU DRŽAVNOG ZAVODA ZA STATISTIKU U ZAGREBU, ILICA 3</t>
  </si>
  <si>
    <t>RADOVI ADAPTACIJE DVORANE 101 U POSLOVNOM PROSTORU DRŽAVNOG ZAVODA ZA STATISTIKU U ZAGREBU, ILICA 3</t>
  </si>
  <si>
    <t>1.</t>
  </si>
  <si>
    <t>2.</t>
  </si>
  <si>
    <t>3.</t>
  </si>
  <si>
    <t>4.</t>
  </si>
  <si>
    <t>5.</t>
  </si>
  <si>
    <t>6.</t>
  </si>
  <si>
    <t>7.</t>
  </si>
  <si>
    <t>Svi radovi iz ovog troškovnika moraju biti izvedeni stručno, precizno i savjesno prema datom troškovničkom opisu i projektu, te moraju odgovarati važećim tehničkim propisima i normativima. U cijeni pojedinih stavaka obuhvaćeni su svi troškovi za puno dovršenje stavke, sav rad, materijal, sve zidarske pripomoći, svi prijevozi i prijenosi, razni doprinosi, dodaci i režijski troškovi, sva potrebna ispitivanja i funkcionalne probe do potpune funkcionalnosti, čišćenje, izdavanje atesta, izrada svih projekata izvedenog stanja, izrada katastra svih vanjskih instalacija, obučavanja korisnika opreme, sitni spojni, montažni i brtveni materijal, tehnička dokumentacija sustava, tehnički listovi i certifikati ugrađene opreme, dokumentacije za rukovanje i održavanje sustava, certifikati o protokolarnim mjerenjima, te svi ini troškovi izvoditelja vezani na organizaciju gradilišta. Potrebna su slijedeća ispitivanja funkcionalnosti, propisana mjerenja, te izdavanje kompleta dokaza kvalitete:
- jakost rasvjete u svim radnim prostorima
- atesti elektro opreme i materijala</t>
  </si>
  <si>
    <t>7.1.</t>
  </si>
  <si>
    <t>NAPOMENA: Svjetiljke iz ovog troškovnika moraju posjedovati valjane CE i ISO9001 certifikate</t>
  </si>
  <si>
    <t>ELEKTROTEHNIČKE INSTALACIJE - ZAMJENA RASVJETE</t>
  </si>
  <si>
    <t>7.2.</t>
  </si>
  <si>
    <t>Demontaža postojećih rasvjetnih armatura sa odvozom na deponij. Otprema i postupanje sa elektrotehničkim i elektroničkim otpadom sukladno Pravilniku o gospodarenju otpadnim električnim i elektroničkim uređajima i opremom (NN 74/07 i dopunama) i Pravilniku za gospodarenje otpadom (NN 23/14), izvođač mora Investitoru dostaviti svu tim propisima predviđenu dokumentaciju - u stavku uključiti sve troškove rada, čišćenja, transporta i reciklaže.</t>
  </si>
  <si>
    <t>Izvedba završnih usmjeravana svjetiljki i mjerenja horizontalne i vertikalne rasvjetljenosti na radnoj površini nakon izvedbe nove rasvjete.</t>
  </si>
  <si>
    <t>7.3.</t>
  </si>
  <si>
    <t>Isporuka i polaganje uvlačenjem u PVC instalacijsku cijev kabela PP 3x1,5 mm², sve u kompletu (za lokalno prilagođenje postojećeg priključka svjetiljke do nove pozicije)</t>
  </si>
  <si>
    <t>7.4.</t>
  </si>
  <si>
    <t xml:space="preserve">Demontaža postojećih isklopnih prekidača sa odvozom na deponij. </t>
  </si>
  <si>
    <t>m</t>
  </si>
  <si>
    <t>7.5.</t>
  </si>
  <si>
    <t>7.6.</t>
  </si>
  <si>
    <t>U jedinične cijene osim rada i materijala uključena radna skela, horizontalni i vertikalni transport, čišćenje u toku i nakon završetka radova. Izvođač je obavezan ostaviti utore većeg presjeka (za instalacije) označene na nacrtu u toku zidanja, a ne kasnijim probijanjem. Svi popravci uključivo i rušenje i ponovno izvođenje zbog loše kvalitete (neravnine, pucanja, slijeganja, nejednolične izvedbe i sl.) izvest će se na trošak izvođača. Zatvaranje utora za instalacije, površine presjeka do 10 cm², ne obračunava se posebno već je uključeno u jediničnu cijenu žbukanja po m².</t>
  </si>
  <si>
    <t>ELEKTROTEHNIČKE INSTALACIJE - ZAMJENA RASVJETA - OPĆI UVJETI</t>
  </si>
  <si>
    <t>Montaža i spajanje rasvjetnih tijela, komplet sa izvorima svjetlosti, elektroničkim predspojnim napravama i montažnim priborom.</t>
  </si>
  <si>
    <t xml:space="preserve">Nakon čišćenja svih slojeva poda, pregled drvene konstrukcije (drvena oplata na drvenom gredniku) ovlaštenog statičara i procjena stanja konstrukcije.
</t>
  </si>
  <si>
    <r>
      <t xml:space="preserve">Sav upotrebljeni materijal mora biti kvalitetan i odgovarati odredbama odgovarajućih standarda i propisa. Nekvalitetan materijal ne smije se upotrebljavati. Za sav materijal koji će se upotrijebiti za građenje, izvoditelj radova mora pribaviti uvjerenje o kvaliteti materijala koji se mora priložiti primopredaji izvedenih radova. Radovi moraju biti izvedeni prema projektu, te izvoditelj ne smije vršiti nikakve promjene ili odstupanja od projekta bez odobrenja stručnog nadzora, investitora i projektanta. Sva evetualna odstupanja od projekta moraju se upisati u građevinski dnevnik od strane nadzornog inženjera i moraju biti usaglašena od strane investitora. Bez odobrenja investitora , izvoditelj ne smije upotrebljavati materijale koji nisu predviđeni projektom. Za čitavo vrijeme građenja izvoditelj je dužan održavati potrebnu čistoću na gradilištu. Ukoliko investitor utvrdi da neki materijal ne odgovara kvaliteti i važećim propisima izvoditelj je dužan isti materijal ukloniti sa gradilišta o svom trošku i zamijeniti ga sa propisanim. Svi radovi iz troškovnika obračunat će se prema "Prosječnim normama u graditeljstvu" ukoliko u pojedinim stavkama nije drugačije označeno.Obračun radova vršiti će se prema odredbama iz ugovora između izvoditelja i investitora. Nakon završetka izgradnje odnosno primopredaje radova, izvoditelj je dužan s gradilišta ukloniti o svom trošku sve privremene objekte, deponije materijala i sl. Za vrijeme izvođenja radova izvoditelj mora primjenjivati sva potrebna sredstva zaštite na radu kako bi osigurao izvođenje radova na siguran način, a u  svrhu zaštite života i zdravlja svojih i inih djelatnika, slučajnih prolaznika i sl., te osiguranja uvjeta da ne dođe do oštećenja susjednih objekata. Izvoditelj se u tijeku gradnje mora pridržavati odredaba zakona o gradnji, Zakona o zaštiti na radu i drugih važećih pozitivnih propisa RH. </t>
    </r>
    <r>
      <rPr>
        <sz val="10"/>
        <rFont val="Arial"/>
        <family val="2"/>
        <charset val="238"/>
      </rPr>
      <t>Imenovanje pojedinog proizvoda i proizvođača ima samo značenje tehničko - tehnoloških i približno oblikovnih osobitosti prizvoda koji će se ugraditi, a nikako naredbodavnu obaveznu dobavu, proizvodnju i ugradbu imenovanog proizvoda.</t>
    </r>
  </si>
  <si>
    <r>
      <t xml:space="preserve">Ličenje postojećih drvenih unutarnjih dvokrilnih vrata dvorane, dim 130x252 cm </t>
    </r>
    <r>
      <rPr>
        <b/>
        <sz val="10"/>
        <rFont val="Arial"/>
        <family val="2"/>
        <charset val="238"/>
      </rPr>
      <t>(stavka 3)</t>
    </r>
    <r>
      <rPr>
        <sz val="10"/>
        <rFont val="Arial"/>
        <family val="2"/>
        <charset val="238"/>
      </rPr>
      <t>, lak bojom za unutarnje radove. Stavka obuhvaća sve eventualne popravke drvenih dijelova ili okova, dvostrano ličenje vratnih krila, dovratnika i svih postojećih elemenata vrata. Stavka uključuje skidanje i namještanje vratnih krila, skidanje postojećeg naliča, dvokratno kitanje i brušenje do potpune glatkoće, dvostruki nalič uljenom bojom, lakiranje i antikorozivna zaštita svih željeznih dijelova (okova). Ton i boja prema odabiru predstavnika GZZSKP.</t>
    </r>
  </si>
  <si>
    <r>
      <t xml:space="preserve">Ličenje drvenog dovratnika s profilacijama u dvorani </t>
    </r>
    <r>
      <rPr>
        <b/>
        <sz val="10"/>
        <rFont val="Arial"/>
        <family val="2"/>
        <charset val="238"/>
      </rPr>
      <t xml:space="preserve">(stavka 10) </t>
    </r>
    <r>
      <rPr>
        <sz val="10"/>
        <rFont val="Arial"/>
        <family val="2"/>
        <charset val="238"/>
      </rPr>
      <t xml:space="preserve">lak bojom za unutarnje radove. Stavka uključuje sve eventualne popravke drvenih dijelova ili okova, skidanje postojećeg naliča,   dvokratno kitanje i brušenje do potpune glatkoće, dvostruki nalič uljenom bojom i  lakiranje. Izvođač je dužan pripremiti i dostaviti 3 probna uzorka (prema postojećem) dim 10x10 cm predstavniku GZZSKP i investitoru kako bi se  dogovorila boja i ton profilacija, te postizanje efekta prema postojećem elementu. U cijeni uračunata priprema, sav potreban materijal i rad do potpune gotovosti. Obračun po komadu. </t>
    </r>
  </si>
  <si>
    <r>
      <t xml:space="preserve">Ličenje postojećih drvenih unutarnjih dvokrilnih vrata predvorja, dim 148x252+48 cm </t>
    </r>
    <r>
      <rPr>
        <b/>
        <sz val="10"/>
        <rFont val="Arial"/>
        <family val="2"/>
        <charset val="238"/>
      </rPr>
      <t>(stavka 4)</t>
    </r>
    <r>
      <rPr>
        <sz val="10"/>
        <rFont val="Arial"/>
        <family val="2"/>
        <charset val="238"/>
      </rPr>
      <t>, lak bojom za unutarnje radove. Stavka obuhvaća sve eventualne popravke drvenih dijelova ili okova, dvostrano ličenje vratnih krila, dovratnika i svih postojećih elemenata vrata, uključivo kutiju iznad vrata. Stavka uključuje skidanje i namještanje vratnih krila, skidanje postojećeg naliča, dvokratno kitanje i brušenje do potpune glatkoće, dvostruki nalič uljenom bojom, lakiranje i antikorozivna zaštita svih željeznih dijelova (okova). Ton i boja prema odabiru predstavnika GZZSKP.  U cijeni uračunata priprema, sav potreban materijal i rad do potpune gotovosti. Obračun po komadu.</t>
    </r>
  </si>
  <si>
    <r>
      <t xml:space="preserve">Ličenje postojećih drvenih unutarnjih dvokrilnih dvostrukih vrata na predvorju, dim 2x130x252 cm </t>
    </r>
    <r>
      <rPr>
        <b/>
        <sz val="10"/>
        <rFont val="Arial"/>
        <family val="2"/>
        <charset val="238"/>
      </rPr>
      <t>(stavka 5)</t>
    </r>
    <r>
      <rPr>
        <sz val="10"/>
        <rFont val="Arial"/>
        <family val="2"/>
        <charset val="238"/>
      </rPr>
      <t xml:space="preserve">, lak bojom za unutarnje radove. Stavka obuhvaća sve eventualne popravke drvenih dijelova ili okova, dvostrano ličenje vratnih krila, dovratnika i svih postojećih elemenata vrata. Stavka uključuje skidanje i namještanje vratnih krila, skidanje postojećeg naliča, dvokratno kitanje i brušenje do potpune glatkoće, dvostruki nalič uljenom bojom, lakiranje i antikorozivna zaštita svih željeznih dijelova (okova). Ton i boja prema odabiru predstavnika GZZSKP.  U cijeni uračunata priprema, sav potreban materijal i rad do potpune gotovosti. Obračun po komadu. </t>
    </r>
  </si>
  <si>
    <r>
      <t xml:space="preserve">Ličenje postojećih drvenih unutarnjih jednokrilnih vrata s nadsvjetlom na predvorju, dim 81x200+N cm </t>
    </r>
    <r>
      <rPr>
        <b/>
        <sz val="10"/>
        <rFont val="Arial"/>
        <family val="2"/>
        <charset val="238"/>
      </rPr>
      <t>(stavka 6)</t>
    </r>
    <r>
      <rPr>
        <sz val="10"/>
        <rFont val="Arial"/>
        <family val="2"/>
        <charset val="238"/>
      </rPr>
      <t>, lak bojom za unutarnje radove. Stavka uključuje sve eventualne popravke drvenih dijelova ili okova, skidanje i namještanje vratnih krila, skidanje postojećeg naliča, dvokratno kitanje i brušenje do potpune glatkoće, dvostruki nalič uljenom bojom, lakiranje i antikorozivna zaštita svih željeznih dijelova (okova). Ton i boja prema odabiru investitora. U cijeni uračunata priprema, sav potreban materijal i rad do potpune gotovosti. Obračun po komadu.</t>
    </r>
  </si>
  <si>
    <r>
      <t xml:space="preserve">Ličenje postojećih drvenih unutarnjih jednokrilnih vrata s nadsvjetlom na predvorju, dim 71x200+N cm </t>
    </r>
    <r>
      <rPr>
        <b/>
        <sz val="10"/>
        <rFont val="Arial"/>
        <family val="2"/>
        <charset val="238"/>
      </rPr>
      <t>(stavka 7)</t>
    </r>
    <r>
      <rPr>
        <sz val="10"/>
        <rFont val="Arial"/>
        <family val="2"/>
        <charset val="238"/>
      </rPr>
      <t>, lak bojom za unutarnje radove. Stavka uključuje sve eventualne popravke drvenih dijelova ili okova, skidanje i namještanje vratnih krila, skidanje postojećeg naliča, dvokratno kitanje i brušenje do potpune glatkoće, dvostruki nalič uljenom bojom, lakiranje i antikorozivna zaštita svih željeznih dijelova (okova). Ton i boja prema odabiru investitora.  U cijeni uračunata priprema, sav potreban materijal i rad do potpune gotovosti. Obračun po komadu.</t>
    </r>
  </si>
  <si>
    <r>
      <t xml:space="preserve">Ličenje postojećeg drvenog dovratnika na predvorju, dim 130x252 cm </t>
    </r>
    <r>
      <rPr>
        <b/>
        <sz val="10"/>
        <rFont val="Arial"/>
        <family val="2"/>
        <charset val="238"/>
      </rPr>
      <t>(stavka 8)</t>
    </r>
    <r>
      <rPr>
        <sz val="10"/>
        <rFont val="Arial"/>
        <family val="2"/>
        <charset val="238"/>
      </rPr>
      <t>, lak bojom za unutarnje radove. Stavka uključuje skidanje postojećeg naliča, dvokratno kitanje i brušenje do potpune glatkoće, dvostruki nalič uljenom bojom, lakiranje i antikorozivna zaštita svih željeznih dijelova (okova). Ton i boja prema odabiru predstavnika GZZSKP.  U cijeni uračunata priprema, sav potreban materijal i rad do potpune gotovosti. Obračun po komadu.</t>
    </r>
  </si>
  <si>
    <r>
      <t xml:space="preserve">Ličenje postojećeg dvokrilnog ormara s ogledalom u predvorju </t>
    </r>
    <r>
      <rPr>
        <b/>
        <sz val="10"/>
        <rFont val="Arial"/>
        <family val="2"/>
        <charset val="238"/>
      </rPr>
      <t>(stavka 11)</t>
    </r>
    <r>
      <rPr>
        <sz val="10"/>
        <rFont val="Arial"/>
        <family val="2"/>
        <charset val="238"/>
      </rPr>
      <t xml:space="preserve">, lak bojom za unutarnje radove. Stavka obuhvaća sve eventualne popravke drvenih dijelova ili okova, jednostrano ličenje vratnih krila i svih vidljivih elemenata i profilacija ormara. Stavka uključuje pažljivo skidanje i namještanje vratnih krila, zaštitu ogledala unutar vrata, skidanje postojećeg naliča, dvokratno kitanje i brušenje do potpune glatkoće vidljivih dijelova ormara, te dvostruki nalič uljenom bojom, lakiranje i antikorozivna zaštita svih željeznih dijelova (okova). Ton i boja prema odabiru predstavnika GZZSKP.  U cijeni uračunata priprema, sav potreban materijal i rad do potpune gotovosti. Sve izvesti vrlo pažljivo. Obračun po komadu. </t>
    </r>
  </si>
  <si>
    <t>Dobava i ugradnja (oznaka O1), Ovjesna LED svjetiljka IQ SUSP S LED6700-840 HF ML3 4000K CRI80 ili jednakovrijadan __________________, ukupne snage 61W, min 6700lm, efikasnosti 110lm/W, direktno indirektne distribucije svjetla, 4.3kg, u kompletu s ovjesnim priborom, MV Tech optic ili jednakovrijedan _____________ protiv blijestanja UGR 19, dim:1140 x 210 x 70 mm, IP40, IK05, THORN</t>
  </si>
  <si>
    <t>Isporuka, montaža i spajanje isklopnog prekidača za rasvjetu, modularnog tipa komplet s instalacijskom kutijom, držačem i ukrasnom maskom, veličine 2 modula tip kao Legrand Mosaic ili jednakovrijedan _______________, boja po izboru investitora</t>
  </si>
  <si>
    <t>ELEKTROTEHNIČKE INSTALACIJE - ZAMJENA RASVJETE UKUPNO</t>
  </si>
  <si>
    <t>Zagreb, rujan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</si>
</sst>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 #,##0.00_-;_-* &quot;-&quot;??_-;_-@_-"/>
    <numFmt numFmtId="165" formatCode="General\."/>
    <numFmt numFmtId="166" formatCode="#,##0.00\ _k_n"/>
  </numFmts>
  <fonts count="31" x14ac:knownFonts="1">
    <font>
      <sz val="10"/>
      <name val="Arial"/>
      <charset val="238"/>
    </font>
    <font>
      <sz val="10"/>
      <color theme="1"/>
      <name val="Tahoma"/>
      <family val="2"/>
      <charset val="238"/>
    </font>
    <font>
      <sz val="10"/>
      <name val="Arial"/>
      <family val="2"/>
      <charset val="238"/>
    </font>
    <font>
      <sz val="10"/>
      <name val="Tahoma"/>
      <family val="2"/>
    </font>
    <font>
      <b/>
      <sz val="10"/>
      <name val="Tahoma"/>
      <family val="2"/>
    </font>
    <font>
      <sz val="10"/>
      <color theme="1"/>
      <name val="Tahoma"/>
      <family val="2"/>
      <charset val="238"/>
    </font>
    <font>
      <sz val="11"/>
      <name val="Times New Roman CE"/>
      <charset val="238"/>
    </font>
    <font>
      <sz val="10"/>
      <color theme="1"/>
      <name val="Arial"/>
      <family val="2"/>
      <charset val="238"/>
    </font>
    <font>
      <b/>
      <sz val="10"/>
      <color theme="1"/>
      <name val="Arial"/>
      <family val="2"/>
      <charset val="238"/>
    </font>
    <font>
      <sz val="8"/>
      <name val="Arial"/>
      <family val="2"/>
      <charset val="238"/>
    </font>
    <font>
      <b/>
      <sz val="10"/>
      <color indexed="8"/>
      <name val="Arial"/>
      <family val="2"/>
      <charset val="238"/>
    </font>
    <font>
      <b/>
      <sz val="10"/>
      <name val="Arial"/>
      <family val="2"/>
      <charset val="238"/>
    </font>
    <font>
      <b/>
      <sz val="10"/>
      <name val="Arial"/>
      <family val="2"/>
    </font>
    <font>
      <sz val="10"/>
      <name val="Arial"/>
      <family val="2"/>
    </font>
    <font>
      <sz val="14"/>
      <name val="Arial"/>
      <family val="2"/>
      <charset val="238"/>
    </font>
    <font>
      <sz val="11"/>
      <color theme="1"/>
      <name val="Arial"/>
      <family val="2"/>
      <charset val="238"/>
    </font>
    <font>
      <u/>
      <sz val="10"/>
      <name val="Tahoma"/>
      <family val="2"/>
    </font>
    <font>
      <u/>
      <sz val="10"/>
      <color theme="1"/>
      <name val="Arial"/>
      <family val="2"/>
      <charset val="238"/>
    </font>
    <font>
      <vertAlign val="superscript"/>
      <sz val="10"/>
      <color theme="1"/>
      <name val="Arial"/>
      <family val="2"/>
      <charset val="238"/>
    </font>
    <font>
      <i/>
      <sz val="10"/>
      <name val="Arial"/>
      <family val="2"/>
      <charset val="238"/>
    </font>
    <font>
      <b/>
      <u/>
      <sz val="10"/>
      <name val="Arial"/>
      <family val="2"/>
      <charset val="238"/>
    </font>
    <font>
      <u/>
      <sz val="10"/>
      <name val="Arial"/>
      <family val="2"/>
      <charset val="238"/>
    </font>
    <font>
      <sz val="12"/>
      <name val="Arial CE"/>
    </font>
    <font>
      <sz val="10"/>
      <name val="Arial CE"/>
      <family val="2"/>
    </font>
    <font>
      <sz val="10"/>
      <name val="Arial CE"/>
      <charset val="238"/>
    </font>
    <font>
      <sz val="12"/>
      <name val="Arial CE"/>
      <charset val="238"/>
    </font>
    <font>
      <i/>
      <sz val="10"/>
      <color theme="1"/>
      <name val="Arial"/>
      <family val="2"/>
      <charset val="238"/>
    </font>
    <font>
      <sz val="10"/>
      <color indexed="8"/>
      <name val="Arial"/>
      <family val="2"/>
    </font>
    <font>
      <b/>
      <sz val="10"/>
      <color indexed="8"/>
      <name val="Arial"/>
      <family val="2"/>
    </font>
    <font>
      <b/>
      <sz val="10"/>
      <color rgb="FF000000"/>
      <name val="Arial"/>
      <family val="2"/>
    </font>
    <font>
      <sz val="10"/>
      <color rgb="FF000000"/>
      <name val="Arial"/>
      <family val="2"/>
    </font>
  </fonts>
  <fills count="3">
    <fill>
      <patternFill patternType="none"/>
    </fill>
    <fill>
      <patternFill patternType="gray125"/>
    </fill>
    <fill>
      <patternFill patternType="solid">
        <fgColor rgb="FFFEF1E6"/>
        <bgColor indexed="64"/>
      </patternFill>
    </fill>
  </fills>
  <borders count="2">
    <border>
      <left/>
      <right/>
      <top/>
      <bottom/>
      <diagonal/>
    </border>
    <border>
      <left/>
      <right/>
      <top/>
      <bottom style="thin">
        <color indexed="64"/>
      </bottom>
      <diagonal/>
    </border>
  </borders>
  <cellStyleXfs count="18">
    <xf numFmtId="0" fontId="0" fillId="0" borderId="0"/>
    <xf numFmtId="0" fontId="2" fillId="0" borderId="0"/>
    <xf numFmtId="0" fontId="5" fillId="0" borderId="0"/>
    <xf numFmtId="0" fontId="6" fillId="0" borderId="0"/>
    <xf numFmtId="164" fontId="6" fillId="0" borderId="0" applyFont="0" applyFill="0" applyBorder="0" applyAlignment="0" applyProtection="0"/>
    <xf numFmtId="164" fontId="6" fillId="0" borderId="0" applyFont="0" applyFill="0" applyBorder="0" applyAlignment="0" applyProtection="0"/>
    <xf numFmtId="0" fontId="1" fillId="0" borderId="0"/>
    <xf numFmtId="0" fontId="2" fillId="0" borderId="0" applyNumberFormat="0" applyFont="0" applyFill="0" applyBorder="0" applyProtection="0"/>
    <xf numFmtId="0" fontId="2" fillId="0" borderId="0">
      <alignment horizontal="justify" vertical="top" wrapText="1"/>
    </xf>
    <xf numFmtId="0" fontId="2" fillId="0" borderId="0">
      <alignment horizontal="justify" vertical="top" wrapText="1"/>
    </xf>
    <xf numFmtId="0" fontId="2" fillId="0" borderId="0">
      <alignment horizontal="justify" vertical="top" wrapText="1"/>
    </xf>
    <xf numFmtId="0" fontId="2" fillId="0" borderId="0"/>
    <xf numFmtId="0" fontId="2" fillId="0" borderId="0"/>
    <xf numFmtId="0" fontId="22" fillId="0" borderId="0"/>
    <xf numFmtId="0" fontId="2" fillId="0" borderId="0"/>
    <xf numFmtId="0" fontId="25" fillId="0" borderId="0"/>
    <xf numFmtId="0" fontId="2" fillId="0" borderId="0"/>
    <xf numFmtId="0" fontId="2" fillId="0" borderId="0"/>
  </cellStyleXfs>
  <cellXfs count="183">
    <xf numFmtId="0" fontId="0" fillId="0" borderId="0" xfId="0"/>
    <xf numFmtId="0" fontId="3" fillId="0" borderId="0" xfId="1" applyFont="1" applyFill="1"/>
    <xf numFmtId="4" fontId="3" fillId="0" borderId="0" xfId="1" applyNumberFormat="1" applyFont="1" applyFill="1" applyAlignment="1">
      <alignment horizontal="right"/>
    </xf>
    <xf numFmtId="0" fontId="3" fillId="0" borderId="0" xfId="1" applyFont="1" applyFill="1" applyAlignment="1">
      <alignment horizontal="right"/>
    </xf>
    <xf numFmtId="0" fontId="4" fillId="0" borderId="0" xfId="1" applyFont="1" applyFill="1" applyAlignment="1">
      <alignment horizontal="left"/>
    </xf>
    <xf numFmtId="0" fontId="3" fillId="0" borderId="0" xfId="1" applyFont="1" applyFill="1" applyAlignment="1">
      <alignment horizontal="left" wrapText="1"/>
    </xf>
    <xf numFmtId="0" fontId="2" fillId="0" borderId="0" xfId="0" applyNumberFormat="1" applyFont="1" applyFill="1" applyAlignment="1">
      <alignment horizontal="justify" vertical="top" wrapText="1"/>
    </xf>
    <xf numFmtId="1" fontId="9" fillId="0" borderId="0" xfId="0" applyNumberFormat="1" applyFont="1" applyBorder="1" applyAlignment="1">
      <alignment horizontal="center" vertical="center" wrapText="1"/>
    </xf>
    <xf numFmtId="1" fontId="9" fillId="0" borderId="0" xfId="0" applyNumberFormat="1" applyFont="1" applyBorder="1" applyAlignment="1">
      <alignment horizontal="center" vertical="center"/>
    </xf>
    <xf numFmtId="0" fontId="10" fillId="0" borderId="0" xfId="2" applyFont="1" applyFill="1" applyAlignment="1">
      <alignment horizontal="left" vertical="center" wrapText="1"/>
    </xf>
    <xf numFmtId="0" fontId="7" fillId="0" borderId="0" xfId="2" applyFont="1" applyFill="1" applyAlignment="1">
      <alignment horizontal="center" vertical="center"/>
    </xf>
    <xf numFmtId="0" fontId="7" fillId="0" borderId="0" xfId="2" applyFont="1" applyFill="1" applyAlignment="1">
      <alignment horizontal="right" vertical="center"/>
    </xf>
    <xf numFmtId="4" fontId="7" fillId="0" borderId="0" xfId="2" applyNumberFormat="1" applyFont="1" applyFill="1" applyAlignment="1">
      <alignment horizontal="center" vertical="center"/>
    </xf>
    <xf numFmtId="4" fontId="7" fillId="0" borderId="0" xfId="2" applyNumberFormat="1" applyFont="1" applyFill="1" applyAlignment="1">
      <alignment horizontal="right" vertical="center" indent="1"/>
    </xf>
    <xf numFmtId="0" fontId="7" fillId="0" borderId="0" xfId="2" applyNumberFormat="1" applyFont="1" applyFill="1" applyAlignment="1">
      <alignment horizontal="justify" vertical="top" wrapText="1"/>
    </xf>
    <xf numFmtId="4" fontId="7" fillId="0" borderId="0" xfId="2" applyNumberFormat="1" applyFont="1" applyFill="1" applyAlignment="1">
      <alignment horizontal="right" vertical="center"/>
    </xf>
    <xf numFmtId="4" fontId="2" fillId="0" borderId="0" xfId="1" applyNumberFormat="1" applyFont="1" applyFill="1" applyAlignment="1">
      <alignment horizontal="right"/>
    </xf>
    <xf numFmtId="0" fontId="2" fillId="0" borderId="0" xfId="1" applyFont="1" applyFill="1"/>
    <xf numFmtId="0" fontId="2" fillId="0" borderId="0" xfId="1" applyFont="1" applyFill="1" applyAlignment="1">
      <alignment horizontal="right"/>
    </xf>
    <xf numFmtId="0" fontId="10" fillId="0" borderId="0" xfId="2" applyNumberFormat="1" applyFont="1" applyFill="1" applyAlignment="1">
      <alignment horizontal="justify" vertical="center" wrapText="1"/>
    </xf>
    <xf numFmtId="4" fontId="10" fillId="0" borderId="0" xfId="2" applyNumberFormat="1" applyFont="1" applyFill="1" applyAlignment="1">
      <alignment horizontal="right" vertical="center"/>
    </xf>
    <xf numFmtId="49" fontId="8" fillId="0" borderId="0" xfId="0" applyNumberFormat="1" applyFont="1" applyFill="1" applyAlignment="1">
      <alignment vertical="top"/>
    </xf>
    <xf numFmtId="0" fontId="2" fillId="0" borderId="0" xfId="1" applyFont="1" applyFill="1" applyAlignment="1">
      <alignment horizontal="left"/>
    </xf>
    <xf numFmtId="0" fontId="8" fillId="0" borderId="0" xfId="2" applyFont="1" applyFill="1" applyBorder="1" applyAlignment="1">
      <alignment horizontal="left" vertical="center" wrapText="1"/>
    </xf>
    <xf numFmtId="0" fontId="11" fillId="0" borderId="0" xfId="1" applyFont="1" applyFill="1" applyAlignment="1">
      <alignment horizontal="right" vertical="center"/>
    </xf>
    <xf numFmtId="0" fontId="2" fillId="0" borderId="0" xfId="1" applyFont="1" applyFill="1" applyAlignment="1">
      <alignment horizontal="center"/>
    </xf>
    <xf numFmtId="0" fontId="2" fillId="0" borderId="0" xfId="1" applyFont="1" applyFill="1" applyAlignment="1"/>
    <xf numFmtId="0" fontId="10" fillId="0" borderId="0" xfId="2" applyFont="1" applyFill="1" applyAlignment="1">
      <alignment horizontal="right" vertical="top"/>
    </xf>
    <xf numFmtId="4" fontId="2" fillId="0" borderId="0" xfId="1" applyNumberFormat="1" applyFont="1" applyFill="1" applyBorder="1" applyAlignment="1">
      <alignment horizontal="right"/>
    </xf>
    <xf numFmtId="0" fontId="2" fillId="0" borderId="0" xfId="1" applyFont="1" applyFill="1" applyBorder="1"/>
    <xf numFmtId="0" fontId="2" fillId="0" borderId="0" xfId="1" applyFont="1" applyFill="1" applyBorder="1" applyAlignment="1"/>
    <xf numFmtId="4" fontId="11" fillId="0" borderId="0" xfId="1" applyNumberFormat="1" applyFont="1" applyFill="1" applyBorder="1" applyAlignment="1">
      <alignment horizontal="right"/>
    </xf>
    <xf numFmtId="2" fontId="12" fillId="0" borderId="0" xfId="7" applyNumberFormat="1" applyFont="1" applyBorder="1" applyAlignment="1">
      <alignment horizontal="left" vertical="top"/>
    </xf>
    <xf numFmtId="0" fontId="2" fillId="0" borderId="0" xfId="7" applyFont="1" applyBorder="1" applyAlignment="1">
      <alignment horizontal="left"/>
    </xf>
    <xf numFmtId="3" fontId="2" fillId="0" borderId="0" xfId="7" applyNumberFormat="1" applyFont="1" applyBorder="1" applyAlignment="1">
      <alignment horizontal="center"/>
    </xf>
    <xf numFmtId="4" fontId="13" fillId="0" borderId="0" xfId="7" applyNumberFormat="1" applyFont="1" applyBorder="1" applyAlignment="1"/>
    <xf numFmtId="4" fontId="8" fillId="0" borderId="0" xfId="2" applyNumberFormat="1" applyFont="1" applyFill="1" applyAlignment="1">
      <alignment horizontal="right" vertical="center"/>
    </xf>
    <xf numFmtId="0" fontId="2" fillId="0" borderId="0" xfId="1"/>
    <xf numFmtId="0" fontId="12" fillId="0" borderId="0" xfId="7" applyFont="1" applyBorder="1" applyAlignment="1">
      <alignment vertical="center"/>
    </xf>
    <xf numFmtId="0" fontId="7" fillId="0" borderId="1" xfId="0" applyFont="1" applyBorder="1" applyAlignment="1">
      <alignment horizontal="left" vertical="center" wrapText="1"/>
    </xf>
    <xf numFmtId="0" fontId="7" fillId="0" borderId="0" xfId="0" applyFont="1" applyAlignment="1"/>
    <xf numFmtId="0" fontId="15" fillId="0" borderId="0" xfId="0" applyFont="1"/>
    <xf numFmtId="0" fontId="3" fillId="0" borderId="1" xfId="1" applyFont="1" applyFill="1" applyBorder="1"/>
    <xf numFmtId="0" fontId="3" fillId="0" borderId="1" xfId="1" applyFont="1" applyFill="1" applyBorder="1" applyAlignment="1">
      <alignment horizontal="right"/>
    </xf>
    <xf numFmtId="0" fontId="17" fillId="0" borderId="1" xfId="0" applyFont="1" applyBorder="1" applyAlignment="1">
      <alignment horizontal="left" vertical="center" wrapText="1"/>
    </xf>
    <xf numFmtId="0" fontId="16" fillId="0" borderId="1" xfId="1" applyFont="1" applyFill="1" applyBorder="1"/>
    <xf numFmtId="0" fontId="16" fillId="0" borderId="1" xfId="1" applyFont="1" applyFill="1" applyBorder="1" applyAlignment="1">
      <alignment horizontal="right"/>
    </xf>
    <xf numFmtId="0" fontId="2" fillId="0" borderId="0" xfId="9" applyFont="1">
      <alignment horizontal="justify" vertical="top" wrapText="1"/>
    </xf>
    <xf numFmtId="4" fontId="2" fillId="0" borderId="0" xfId="1" applyNumberFormat="1" applyFont="1" applyFill="1" applyAlignment="1">
      <alignment horizontal="right" vertical="center"/>
    </xf>
    <xf numFmtId="0" fontId="2" fillId="0" borderId="0" xfId="9" applyFont="1">
      <alignment horizontal="justify" vertical="top" wrapText="1"/>
    </xf>
    <xf numFmtId="0" fontId="7" fillId="0" borderId="0" xfId="2" applyFont="1" applyFill="1" applyAlignment="1">
      <alignment horizontal="center"/>
    </xf>
    <xf numFmtId="4" fontId="7" fillId="0" borderId="0" xfId="2" applyNumberFormat="1" applyFont="1" applyFill="1" applyAlignment="1">
      <alignment horizontal="center"/>
    </xf>
    <xf numFmtId="4" fontId="7" fillId="0" borderId="0" xfId="2" applyNumberFormat="1" applyFont="1" applyFill="1" applyAlignment="1">
      <alignment horizontal="right"/>
    </xf>
    <xf numFmtId="0" fontId="2" fillId="0" borderId="0" xfId="9" quotePrefix="1" applyFont="1" applyBorder="1">
      <alignment horizontal="justify" vertical="top" wrapText="1"/>
    </xf>
    <xf numFmtId="0" fontId="10" fillId="0" borderId="0" xfId="2" applyNumberFormat="1" applyFont="1" applyFill="1" applyAlignment="1">
      <alignment vertical="center" wrapText="1"/>
    </xf>
    <xf numFmtId="49" fontId="10" fillId="0" borderId="0" xfId="2" applyNumberFormat="1" applyFont="1" applyFill="1" applyAlignment="1">
      <alignment vertical="center" wrapText="1"/>
    </xf>
    <xf numFmtId="0" fontId="12" fillId="0" borderId="0" xfId="7" applyFont="1" applyBorder="1" applyAlignment="1">
      <alignment horizontal="left" vertical="center"/>
    </xf>
    <xf numFmtId="0" fontId="2" fillId="0" borderId="0" xfId="0" applyFont="1" applyAlignment="1"/>
    <xf numFmtId="1" fontId="2" fillId="0" borderId="0" xfId="0" applyNumberFormat="1" applyFont="1" applyBorder="1" applyAlignment="1">
      <alignment horizontal="center" vertical="center" wrapText="1"/>
    </xf>
    <xf numFmtId="1" fontId="2" fillId="0" borderId="0" xfId="0" applyNumberFormat="1" applyFont="1" applyBorder="1" applyAlignment="1">
      <alignment horizontal="center" vertical="center"/>
    </xf>
    <xf numFmtId="0" fontId="2" fillId="0" borderId="0" xfId="0" applyFont="1" applyAlignment="1">
      <alignment vertical="top" wrapText="1"/>
    </xf>
    <xf numFmtId="0" fontId="11" fillId="0" borderId="0" xfId="0" applyFont="1" applyBorder="1" applyAlignment="1">
      <alignment horizontal="left" vertical="top" wrapText="1"/>
    </xf>
    <xf numFmtId="0" fontId="11" fillId="0" borderId="0" xfId="0" applyFont="1" applyBorder="1" applyAlignment="1">
      <alignment horizontal="center" vertical="top" wrapText="1"/>
    </xf>
    <xf numFmtId="4" fontId="2" fillId="0" borderId="0" xfId="0" applyNumberFormat="1" applyFont="1" applyFill="1" applyBorder="1" applyAlignment="1"/>
    <xf numFmtId="4" fontId="11" fillId="0" borderId="0" xfId="0" applyNumberFormat="1" applyFont="1" applyBorder="1" applyAlignment="1">
      <alignment horizontal="right" vertical="top" wrapText="1"/>
    </xf>
    <xf numFmtId="0" fontId="20" fillId="0" borderId="0" xfId="0" applyNumberFormat="1" applyFont="1" applyAlignment="1">
      <alignment horizontal="justify" vertical="top" wrapText="1"/>
    </xf>
    <xf numFmtId="0" fontId="2" fillId="0" borderId="0" xfId="0" applyFont="1" applyAlignment="1">
      <alignment horizontal="right"/>
    </xf>
    <xf numFmtId="2" fontId="2" fillId="0" borderId="0" xfId="0" applyNumberFormat="1" applyFont="1" applyAlignment="1">
      <alignment horizontal="right"/>
    </xf>
    <xf numFmtId="166" fontId="2" fillId="0" borderId="0" xfId="0" applyNumberFormat="1" applyFont="1"/>
    <xf numFmtId="0" fontId="2" fillId="0" borderId="0" xfId="0" applyFont="1" applyBorder="1" applyAlignment="1">
      <alignment horizontal="left" vertical="top" wrapText="1"/>
    </xf>
    <xf numFmtId="166" fontId="11" fillId="0" borderId="0" xfId="0" applyNumberFormat="1" applyFont="1" applyFill="1" applyBorder="1"/>
    <xf numFmtId="0" fontId="11" fillId="0" borderId="0" xfId="0" applyNumberFormat="1" applyFont="1" applyFill="1" applyBorder="1" applyAlignment="1" applyProtection="1">
      <alignment horizontal="justify" vertical="top" wrapText="1"/>
    </xf>
    <xf numFmtId="0" fontId="2" fillId="0" borderId="0" xfId="0" applyFont="1" applyFill="1" applyBorder="1" applyAlignment="1"/>
    <xf numFmtId="0" fontId="12" fillId="0" borderId="0" xfId="12" applyFont="1" applyAlignment="1">
      <alignment horizontal="justify" vertical="justify"/>
    </xf>
    <xf numFmtId="0" fontId="23" fillId="0" borderId="0" xfId="13" applyNumberFormat="1" applyFont="1" applyFill="1" applyAlignment="1">
      <alignment horizontal="justify" vertical="top" wrapText="1"/>
    </xf>
    <xf numFmtId="0" fontId="19" fillId="0" borderId="0" xfId="12" applyFont="1" applyAlignment="1">
      <alignment horizontal="justify" vertical="justify" wrapText="1"/>
    </xf>
    <xf numFmtId="0" fontId="2" fillId="0" borderId="0" xfId="12" applyFont="1" applyAlignment="1">
      <alignment horizontal="justify" vertical="justify" wrapText="1"/>
    </xf>
    <xf numFmtId="0" fontId="24" fillId="0" borderId="0" xfId="12" applyNumberFormat="1" applyFont="1" applyFill="1" applyAlignment="1">
      <alignment horizontal="justify" vertical="top" wrapText="1"/>
    </xf>
    <xf numFmtId="0" fontId="2" fillId="0" borderId="0" xfId="12" applyFont="1" applyAlignment="1">
      <alignment horizontal="center"/>
    </xf>
    <xf numFmtId="4" fontId="2" fillId="0" borderId="0" xfId="12" applyNumberFormat="1" applyFont="1" applyFill="1" applyAlignment="1">
      <alignment horizontal="center"/>
    </xf>
    <xf numFmtId="0" fontId="11" fillId="0" borderId="0" xfId="14" applyFont="1" applyAlignment="1">
      <alignment horizontal="justify" vertical="justify"/>
    </xf>
    <xf numFmtId="0" fontId="23" fillId="0" borderId="0" xfId="15" applyNumberFormat="1" applyFont="1" applyFill="1" applyAlignment="1">
      <alignment horizontal="justify" vertical="top" wrapText="1"/>
    </xf>
    <xf numFmtId="0" fontId="2" fillId="0" borderId="0" xfId="14" applyFont="1" applyAlignment="1">
      <alignment horizontal="left" vertical="justify" wrapText="1"/>
    </xf>
    <xf numFmtId="0" fontId="2" fillId="0" borderId="0" xfId="14" applyFont="1" applyAlignment="1">
      <alignment horizontal="justify" vertical="justify" wrapText="1"/>
    </xf>
    <xf numFmtId="0" fontId="2" fillId="0" borderId="0" xfId="14" applyFont="1" applyAlignment="1">
      <alignment horizontal="center"/>
    </xf>
    <xf numFmtId="0" fontId="12" fillId="0" borderId="0" xfId="16" applyFont="1" applyFill="1" applyAlignment="1">
      <alignment horizontal="justify" vertical="justify"/>
    </xf>
    <xf numFmtId="0" fontId="2" fillId="0" borderId="0" xfId="16" applyFont="1" applyFill="1" applyAlignment="1">
      <alignment horizontal="justify" vertical="justify"/>
    </xf>
    <xf numFmtId="0" fontId="2" fillId="0" borderId="0" xfId="16" applyFont="1" applyFill="1" applyBorder="1"/>
    <xf numFmtId="0" fontId="12" fillId="0" borderId="0" xfId="13" applyFont="1" applyAlignment="1">
      <alignment vertical="top" wrapText="1"/>
    </xf>
    <xf numFmtId="0" fontId="12" fillId="0" borderId="0" xfId="12" applyFont="1" applyAlignment="1">
      <alignment vertical="justify" wrapText="1"/>
    </xf>
    <xf numFmtId="0" fontId="2" fillId="0" borderId="0" xfId="13" applyFont="1" applyBorder="1" applyAlignment="1">
      <alignment horizontal="justify" vertical="top" wrapText="1"/>
    </xf>
    <xf numFmtId="0" fontId="2" fillId="0" borderId="0" xfId="13" applyFont="1" applyBorder="1" applyAlignment="1">
      <alignment horizontal="left" vertical="top" wrapText="1"/>
    </xf>
    <xf numFmtId="0" fontId="12" fillId="0" borderId="0" xfId="0" applyFont="1" applyFill="1" applyAlignment="1">
      <alignment horizontal="justify" vertical="top"/>
    </xf>
    <xf numFmtId="0" fontId="10" fillId="0" borderId="0" xfId="2" applyFont="1" applyFill="1" applyAlignment="1">
      <alignment horizontal="left" vertical="top"/>
    </xf>
    <xf numFmtId="1" fontId="9" fillId="0" borderId="0" xfId="0" applyNumberFormat="1" applyFont="1" applyBorder="1" applyAlignment="1">
      <alignment horizontal="left" vertical="center" wrapText="1"/>
    </xf>
    <xf numFmtId="1" fontId="7" fillId="0" borderId="0" xfId="2" applyNumberFormat="1" applyFont="1" applyFill="1" applyAlignment="1">
      <alignment horizontal="left" vertical="top"/>
    </xf>
    <xf numFmtId="0" fontId="10" fillId="0" borderId="0" xfId="2" applyFont="1" applyFill="1" applyAlignment="1">
      <alignment horizontal="left" vertical="center"/>
    </xf>
    <xf numFmtId="0" fontId="7" fillId="0" borderId="0" xfId="2" applyFont="1" applyFill="1" applyAlignment="1">
      <alignment horizontal="left" vertical="center"/>
    </xf>
    <xf numFmtId="0" fontId="3" fillId="0" borderId="0" xfId="1" applyFont="1" applyFill="1" applyAlignment="1">
      <alignment horizontal="left"/>
    </xf>
    <xf numFmtId="165" fontId="9" fillId="2" borderId="0" xfId="0" applyNumberFormat="1" applyFont="1" applyFill="1" applyBorder="1" applyAlignment="1">
      <alignment horizontal="center" vertical="center" wrapText="1"/>
    </xf>
    <xf numFmtId="0" fontId="9" fillId="2" borderId="0" xfId="0" applyFont="1" applyFill="1" applyBorder="1" applyAlignment="1">
      <alignment horizontal="center" vertical="center" wrapText="1"/>
    </xf>
    <xf numFmtId="2" fontId="9" fillId="2" borderId="0" xfId="0" applyNumberFormat="1" applyFont="1" applyFill="1" applyBorder="1" applyAlignment="1">
      <alignment horizontal="center" vertical="center" wrapText="1"/>
    </xf>
    <xf numFmtId="4" fontId="9" fillId="2" borderId="0" xfId="0" applyNumberFormat="1" applyFont="1" applyFill="1" applyBorder="1" applyAlignment="1">
      <alignment horizontal="center" vertical="center"/>
    </xf>
    <xf numFmtId="4" fontId="9" fillId="2" borderId="0" xfId="0" applyNumberFormat="1" applyFont="1" applyFill="1" applyBorder="1" applyAlignment="1">
      <alignment horizontal="center" vertical="center" wrapText="1"/>
    </xf>
    <xf numFmtId="0" fontId="10" fillId="2" borderId="0" xfId="2" applyFont="1" applyFill="1" applyAlignment="1">
      <alignment horizontal="left" vertical="top"/>
    </xf>
    <xf numFmtId="0" fontId="12" fillId="2" borderId="0" xfId="7" applyFont="1" applyFill="1" applyBorder="1" applyAlignment="1">
      <alignment vertical="center"/>
    </xf>
    <xf numFmtId="0" fontId="10" fillId="2" borderId="0" xfId="2" applyFont="1" applyFill="1" applyAlignment="1">
      <alignment horizontal="right" vertical="top"/>
    </xf>
    <xf numFmtId="0" fontId="10" fillId="2" borderId="0" xfId="2" applyNumberFormat="1" applyFont="1" applyFill="1" applyAlignment="1">
      <alignment horizontal="justify" vertical="center" wrapText="1"/>
    </xf>
    <xf numFmtId="0" fontId="8" fillId="2" borderId="0" xfId="2" applyFont="1" applyFill="1" applyBorder="1" applyAlignment="1">
      <alignment vertical="center" wrapText="1"/>
    </xf>
    <xf numFmtId="0" fontId="8" fillId="2" borderId="0" xfId="2" applyFont="1" applyFill="1" applyBorder="1" applyAlignment="1">
      <alignment horizontal="left" vertical="center" wrapText="1"/>
    </xf>
    <xf numFmtId="4" fontId="2" fillId="2" borderId="0" xfId="1" applyNumberFormat="1" applyFont="1" applyFill="1" applyBorder="1" applyAlignment="1">
      <alignment horizontal="right"/>
    </xf>
    <xf numFmtId="0" fontId="2" fillId="2" borderId="0" xfId="1" applyFont="1" applyFill="1" applyBorder="1"/>
    <xf numFmtId="0" fontId="2" fillId="2" borderId="0" xfId="1" applyFont="1" applyFill="1" applyBorder="1" applyAlignment="1"/>
    <xf numFmtId="4" fontId="11" fillId="2" borderId="0" xfId="1" applyNumberFormat="1" applyFont="1" applyFill="1" applyBorder="1" applyAlignment="1">
      <alignment horizontal="right"/>
    </xf>
    <xf numFmtId="0" fontId="2" fillId="0" borderId="0" xfId="12" applyFont="1" applyAlignment="1">
      <alignment horizontal="right" vertical="top"/>
    </xf>
    <xf numFmtId="0" fontId="2" fillId="0" borderId="0" xfId="14" applyFont="1" applyAlignment="1">
      <alignment horizontal="right" vertical="top"/>
    </xf>
    <xf numFmtId="0" fontId="2" fillId="0" borderId="0" xfId="14" applyFont="1" applyAlignment="1">
      <alignment horizontal="right"/>
    </xf>
    <xf numFmtId="1" fontId="7" fillId="0" borderId="0" xfId="2" applyNumberFormat="1" applyFont="1" applyFill="1" applyAlignment="1">
      <alignment horizontal="right" vertical="top"/>
    </xf>
    <xf numFmtId="0" fontId="11" fillId="0" borderId="0" xfId="0" applyFont="1" applyBorder="1" applyAlignment="1">
      <alignment horizontal="center" vertical="top" wrapText="1"/>
    </xf>
    <xf numFmtId="0" fontId="20" fillId="0" borderId="0" xfId="0" applyNumberFormat="1" applyFont="1" applyFill="1" applyAlignment="1">
      <alignment horizontal="justify" vertical="top" wrapText="1"/>
    </xf>
    <xf numFmtId="0" fontId="2" fillId="0" borderId="0" xfId="0" applyFont="1" applyFill="1" applyAlignment="1">
      <alignment horizontal="right"/>
    </xf>
    <xf numFmtId="2" fontId="2" fillId="0" borderId="0" xfId="0" applyNumberFormat="1" applyFont="1" applyFill="1" applyAlignment="1">
      <alignment horizontal="right"/>
    </xf>
    <xf numFmtId="166" fontId="2" fillId="0" borderId="0" xfId="0" applyNumberFormat="1" applyFont="1" applyFill="1"/>
    <xf numFmtId="0" fontId="2" fillId="0" borderId="0" xfId="2" applyFont="1" applyFill="1" applyAlignment="1">
      <alignment horizontal="center"/>
    </xf>
    <xf numFmtId="0" fontId="2" fillId="0" borderId="0" xfId="0" applyFont="1" applyAlignment="1"/>
    <xf numFmtId="0" fontId="2" fillId="0" borderId="0" xfId="0" applyNumberFormat="1" applyFont="1" applyAlignment="1">
      <alignment horizontal="justify" vertical="top" wrapText="1"/>
    </xf>
    <xf numFmtId="0" fontId="2" fillId="0" borderId="0" xfId="0" applyFont="1" applyAlignment="1">
      <alignment vertical="top" wrapText="1"/>
    </xf>
    <xf numFmtId="0" fontId="20" fillId="0" borderId="0" xfId="0" applyNumberFormat="1" applyFont="1" applyFill="1" applyBorder="1" applyAlignment="1" applyProtection="1">
      <alignment horizontal="justify" vertical="top" wrapText="1"/>
    </xf>
    <xf numFmtId="0" fontId="2" fillId="0" borderId="0" xfId="0" applyFont="1" applyFill="1" applyAlignment="1"/>
    <xf numFmtId="0" fontId="2" fillId="0" borderId="0" xfId="0" applyNumberFormat="1" applyFont="1" applyFill="1" applyAlignment="1">
      <alignment horizontal="justify" vertical="top" wrapText="1"/>
    </xf>
    <xf numFmtId="0" fontId="2" fillId="0" borderId="0" xfId="2" applyNumberFormat="1" applyFont="1" applyFill="1" applyAlignment="1">
      <alignment horizontal="justify" vertical="top" wrapText="1"/>
    </xf>
    <xf numFmtId="0" fontId="2" fillId="0" borderId="0" xfId="1" applyFont="1" applyAlignment="1">
      <alignment horizontal="justify" vertical="center" wrapText="1"/>
    </xf>
    <xf numFmtId="0" fontId="2" fillId="0" borderId="0" xfId="1" applyAlignment="1">
      <alignment horizontal="justify" vertical="center" wrapText="1"/>
    </xf>
    <xf numFmtId="0" fontId="2" fillId="2" borderId="0" xfId="1" applyFont="1" applyFill="1" applyAlignment="1">
      <alignment horizontal="left"/>
    </xf>
    <xf numFmtId="4" fontId="2" fillId="2" borderId="0" xfId="1" applyNumberFormat="1" applyFont="1" applyFill="1" applyAlignment="1">
      <alignment horizontal="right"/>
    </xf>
    <xf numFmtId="0" fontId="2" fillId="2" borderId="0" xfId="1" applyFont="1" applyFill="1"/>
    <xf numFmtId="0" fontId="3" fillId="2" borderId="0" xfId="1" applyFont="1" applyFill="1" applyAlignment="1">
      <alignment horizontal="left"/>
    </xf>
    <xf numFmtId="4" fontId="3" fillId="2" borderId="0" xfId="1" applyNumberFormat="1" applyFont="1" applyFill="1" applyAlignment="1">
      <alignment horizontal="right"/>
    </xf>
    <xf numFmtId="0" fontId="3" fillId="2" borderId="0" xfId="1" applyFont="1" applyFill="1"/>
    <xf numFmtId="0" fontId="2" fillId="0" borderId="0" xfId="0" applyNumberFormat="1" applyFont="1" applyFill="1" applyBorder="1" applyAlignment="1" applyProtection="1">
      <alignment horizontal="justify" vertical="top" wrapText="1"/>
    </xf>
    <xf numFmtId="0" fontId="2" fillId="0" borderId="0" xfId="0" applyFont="1" applyAlignment="1"/>
    <xf numFmtId="0" fontId="20" fillId="0" borderId="0" xfId="0" applyNumberFormat="1" applyFont="1" applyFill="1" applyBorder="1" applyAlignment="1" applyProtection="1">
      <alignment horizontal="justify" vertical="top" wrapText="1"/>
    </xf>
    <xf numFmtId="0" fontId="12" fillId="0" borderId="0" xfId="0" applyNumberFormat="1" applyFont="1" applyFill="1" applyBorder="1" applyAlignment="1" applyProtection="1">
      <alignment horizontal="left" vertical="top" wrapText="1"/>
    </xf>
    <xf numFmtId="0" fontId="27" fillId="0" borderId="0" xfId="2" applyNumberFormat="1" applyFont="1" applyFill="1" applyAlignment="1">
      <alignment horizontal="justify" vertical="center" wrapText="1"/>
    </xf>
    <xf numFmtId="0" fontId="28" fillId="0" borderId="0" xfId="2" applyNumberFormat="1" applyFont="1" applyFill="1" applyAlignment="1">
      <alignment horizontal="justify" vertical="center"/>
    </xf>
    <xf numFmtId="0" fontId="27" fillId="0" borderId="0" xfId="2" applyNumberFormat="1" applyFont="1" applyFill="1" applyAlignment="1">
      <alignment horizontal="left" vertical="center" wrapText="1"/>
    </xf>
    <xf numFmtId="0" fontId="27" fillId="0" borderId="0" xfId="2" applyFont="1" applyFill="1" applyAlignment="1">
      <alignment horizontal="left" vertical="top"/>
    </xf>
    <xf numFmtId="4" fontId="27" fillId="0" borderId="0" xfId="2" applyNumberFormat="1" applyFont="1" applyFill="1" applyAlignment="1">
      <alignment horizontal="right"/>
    </xf>
    <xf numFmtId="0" fontId="2" fillId="0" borderId="0" xfId="0" applyNumberFormat="1" applyFont="1" applyFill="1" applyAlignment="1">
      <alignment horizontal="justify" vertical="top" wrapText="1"/>
    </xf>
    <xf numFmtId="0" fontId="2" fillId="0" borderId="0" xfId="0" applyNumberFormat="1" applyFont="1" applyFill="1" applyAlignment="1">
      <alignment horizontal="justify" vertical="top" wrapText="1"/>
    </xf>
    <xf numFmtId="0" fontId="13" fillId="0" borderId="0" xfId="2" applyNumberFormat="1" applyFont="1" applyFill="1" applyAlignment="1">
      <alignment horizontal="justify" vertical="center" wrapText="1"/>
    </xf>
    <xf numFmtId="4" fontId="3" fillId="0" borderId="1" xfId="1" applyNumberFormat="1" applyFont="1" applyFill="1" applyBorder="1" applyAlignment="1">
      <alignment horizontal="left" readingOrder="1"/>
    </xf>
    <xf numFmtId="0" fontId="14" fillId="0" borderId="0" xfId="1" applyFont="1" applyAlignment="1">
      <alignment horizontal="center" wrapText="1"/>
    </xf>
    <xf numFmtId="0" fontId="2" fillId="0" borderId="0" xfId="1" applyFont="1" applyAlignment="1">
      <alignment horizontal="justify" vertical="center" wrapText="1"/>
    </xf>
    <xf numFmtId="0" fontId="2" fillId="0" borderId="0" xfId="1" applyAlignment="1">
      <alignment horizontal="justify" vertical="center" wrapText="1"/>
    </xf>
    <xf numFmtId="0" fontId="2" fillId="0" borderId="0" xfId="1" applyFont="1" applyAlignment="1">
      <alignment horizontal="center"/>
    </xf>
    <xf numFmtId="0" fontId="2" fillId="0" borderId="0" xfId="1" applyAlignment="1">
      <alignment horizontal="center"/>
    </xf>
    <xf numFmtId="0" fontId="20" fillId="0" borderId="0" xfId="0" applyNumberFormat="1" applyFont="1" applyFill="1" applyBorder="1" applyAlignment="1" applyProtection="1">
      <alignment horizontal="left" vertical="top" wrapText="1"/>
    </xf>
    <xf numFmtId="0" fontId="29" fillId="0" borderId="0" xfId="0" applyFont="1" applyAlignment="1">
      <alignment horizontal="left" vertical="center" wrapText="1"/>
    </xf>
    <xf numFmtId="0" fontId="30" fillId="0" borderId="0" xfId="0" applyFont="1" applyAlignment="1">
      <alignment horizontal="left" vertical="center" wrapText="1"/>
    </xf>
    <xf numFmtId="0" fontId="2" fillId="0" borderId="0" xfId="0" applyNumberFormat="1" applyFont="1" applyFill="1" applyBorder="1" applyAlignment="1" applyProtection="1">
      <alignment horizontal="justify" vertical="top" wrapText="1"/>
    </xf>
    <xf numFmtId="0" fontId="2" fillId="0" borderId="0" xfId="0" applyFont="1" applyAlignment="1"/>
    <xf numFmtId="0" fontId="7" fillId="2" borderId="0" xfId="0" applyFont="1" applyFill="1" applyAlignment="1">
      <alignment horizontal="left" vertical="center" wrapText="1"/>
    </xf>
    <xf numFmtId="0" fontId="7" fillId="2" borderId="0" xfId="0" applyFont="1" applyFill="1" applyAlignment="1">
      <alignment horizontal="left" vertical="center"/>
    </xf>
    <xf numFmtId="0" fontId="12" fillId="0" borderId="0" xfId="7" applyFont="1" applyBorder="1" applyAlignment="1">
      <alignment horizontal="left" vertical="center"/>
    </xf>
    <xf numFmtId="0" fontId="2" fillId="0" borderId="0" xfId="0" applyNumberFormat="1" applyFont="1" applyAlignment="1">
      <alignment horizontal="justify" vertical="top" wrapText="1"/>
    </xf>
    <xf numFmtId="0" fontId="21" fillId="0" borderId="0" xfId="0" applyNumberFormat="1" applyFont="1" applyAlignment="1">
      <alignment horizontal="justify" vertical="top" wrapText="1"/>
    </xf>
    <xf numFmtId="0" fontId="2" fillId="0" borderId="0" xfId="0" applyFont="1" applyAlignment="1">
      <alignment horizontal="justify" vertical="top" wrapText="1"/>
    </xf>
    <xf numFmtId="0" fontId="2" fillId="0" borderId="0" xfId="0" applyFont="1" applyAlignment="1">
      <alignment wrapText="1"/>
    </xf>
    <xf numFmtId="0" fontId="2" fillId="0" borderId="0" xfId="0" applyFont="1" applyFill="1" applyBorder="1" applyAlignment="1">
      <alignment horizontal="left" vertical="top" wrapText="1"/>
    </xf>
    <xf numFmtId="0" fontId="2" fillId="0" borderId="0" xfId="0" applyNumberFormat="1" applyFont="1" applyFill="1" applyAlignment="1">
      <alignment horizontal="left" vertical="top" wrapText="1"/>
    </xf>
    <xf numFmtId="0" fontId="2" fillId="0" borderId="0" xfId="0" applyNumberFormat="1" applyFont="1" applyFill="1" applyAlignment="1">
      <alignment horizontal="justify" vertical="top" wrapText="1"/>
    </xf>
    <xf numFmtId="0" fontId="2" fillId="0" borderId="0" xfId="0" applyFont="1" applyFill="1" applyAlignment="1">
      <alignment vertical="top" wrapText="1"/>
    </xf>
    <xf numFmtId="0" fontId="2" fillId="0" borderId="0" xfId="0" quotePrefix="1" applyNumberFormat="1" applyFont="1" applyAlignment="1">
      <alignment horizontal="justify" vertical="top" wrapText="1"/>
    </xf>
    <xf numFmtId="0" fontId="2" fillId="0" borderId="0" xfId="0" applyFont="1" applyAlignment="1">
      <alignment vertical="top" wrapText="1"/>
    </xf>
    <xf numFmtId="165" fontId="11" fillId="2" borderId="0" xfId="0" applyNumberFormat="1" applyFont="1" applyFill="1" applyBorder="1" applyAlignment="1">
      <alignment horizontal="center" vertical="center" wrapText="1"/>
    </xf>
    <xf numFmtId="0" fontId="11" fillId="0" borderId="0" xfId="0" applyFont="1" applyBorder="1" applyAlignment="1">
      <alignment horizontal="center" vertical="top" wrapText="1"/>
    </xf>
    <xf numFmtId="0" fontId="20" fillId="0" borderId="0" xfId="0" applyNumberFormat="1" applyFont="1" applyFill="1" applyBorder="1" applyAlignment="1" applyProtection="1">
      <alignment horizontal="justify" vertical="top" wrapText="1"/>
    </xf>
    <xf numFmtId="0" fontId="2" fillId="0" borderId="0" xfId="0" applyFont="1" applyFill="1" applyAlignment="1"/>
    <xf numFmtId="0" fontId="11" fillId="0" borderId="0" xfId="0" applyNumberFormat="1" applyFont="1" applyAlignment="1">
      <alignment horizontal="justify" vertical="top" wrapText="1"/>
    </xf>
    <xf numFmtId="0" fontId="2" fillId="0" borderId="0" xfId="0" applyFont="1" applyBorder="1" applyAlignment="1">
      <alignment horizontal="left" vertical="top" wrapText="1"/>
    </xf>
    <xf numFmtId="0" fontId="11" fillId="0" borderId="0" xfId="0" applyFont="1" applyBorder="1" applyAlignment="1">
      <alignment horizontal="left" vertical="top" wrapText="1"/>
    </xf>
    <xf numFmtId="0" fontId="2" fillId="0" borderId="0" xfId="0" applyNumberFormat="1" applyFont="1" applyAlignment="1">
      <alignment horizontal="left" vertical="top" wrapText="1"/>
    </xf>
  </cellXfs>
  <cellStyles count="18">
    <cellStyle name="Comma 2" xfId="4"/>
    <cellStyle name="merge" xfId="8"/>
    <cellStyle name="merge 10" xfId="10"/>
    <cellStyle name="merge 7" xfId="9"/>
    <cellStyle name="Normal" xfId="0" builtinId="0"/>
    <cellStyle name="Normal 10" xfId="17"/>
    <cellStyle name="Normal 2" xfId="1"/>
    <cellStyle name="Normal 2 2" xfId="13"/>
    <cellStyle name="Normal 2 2 2" xfId="15"/>
    <cellStyle name="Normal 2 5" xfId="11"/>
    <cellStyle name="Normal 2 6" xfId="16"/>
    <cellStyle name="Normal 3" xfId="2"/>
    <cellStyle name="Normal 3 2" xfId="6"/>
    <cellStyle name="Normal 4" xfId="3"/>
    <cellStyle name="Normal 49" xfId="12"/>
    <cellStyle name="Normal 49 2" xfId="14"/>
    <cellStyle name="Normal 5" xfId="7"/>
    <cellStyle name="Zarez 2" xfId="5"/>
  </cellStyles>
  <dxfs count="3">
    <dxf>
      <font>
        <condense val="0"/>
        <extend val="0"/>
        <color indexed="9"/>
      </font>
    </dxf>
    <dxf>
      <font>
        <condense val="0"/>
        <extend val="0"/>
        <color indexed="9"/>
      </font>
    </dxf>
    <dxf>
      <font>
        <condense val="0"/>
        <extend val="0"/>
        <color indexed="9"/>
      </font>
    </dxf>
  </dxfs>
  <tableStyles count="0" defaultTableStyle="TableStyleMedium9" defaultPivotStyle="PivotStyleLight16"/>
  <colors>
    <mruColors>
      <color rgb="FFFEF1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8:I42"/>
  <sheetViews>
    <sheetView showGridLines="0" view="pageLayout" topLeftCell="A16" zoomScaleNormal="100" zoomScaleSheetLayoutView="100" workbookViewId="0">
      <selection activeCell="A42" sqref="A42:I42"/>
    </sheetView>
  </sheetViews>
  <sheetFormatPr defaultRowHeight="12.75" x14ac:dyDescent="0.2"/>
  <cols>
    <col min="1" max="16384" width="9.140625" style="37"/>
  </cols>
  <sheetData>
    <row r="18" spans="1:9" ht="71.25" customHeight="1" x14ac:dyDescent="0.25">
      <c r="A18" s="152" t="s">
        <v>154</v>
      </c>
      <c r="B18" s="152"/>
      <c r="C18" s="152"/>
      <c r="D18" s="152"/>
      <c r="E18" s="152"/>
      <c r="F18" s="152"/>
      <c r="G18" s="152"/>
      <c r="H18" s="152"/>
      <c r="I18" s="152"/>
    </row>
    <row r="21" spans="1:9" ht="24.75" customHeight="1" x14ac:dyDescent="0.2">
      <c r="A21" s="153" t="s">
        <v>150</v>
      </c>
      <c r="B21" s="154"/>
      <c r="C21" s="154"/>
      <c r="D21" s="154"/>
      <c r="E21" s="154"/>
      <c r="F21" s="154"/>
      <c r="G21" s="154"/>
      <c r="H21" s="154"/>
      <c r="I21" s="154"/>
    </row>
    <row r="22" spans="1:9" x14ac:dyDescent="0.2">
      <c r="A22" s="131"/>
      <c r="B22" s="132"/>
      <c r="C22" s="132"/>
      <c r="D22" s="132"/>
      <c r="E22" s="132"/>
      <c r="F22" s="132"/>
      <c r="G22" s="132"/>
      <c r="H22" s="132"/>
      <c r="I22" s="132"/>
    </row>
    <row r="23" spans="1:9" x14ac:dyDescent="0.2">
      <c r="A23" s="153" t="s">
        <v>151</v>
      </c>
      <c r="B23" s="153"/>
      <c r="C23" s="153"/>
      <c r="D23" s="153"/>
      <c r="E23" s="153"/>
      <c r="F23" s="153"/>
      <c r="G23" s="153"/>
      <c r="H23" s="153"/>
      <c r="I23" s="153"/>
    </row>
    <row r="24" spans="1:9" x14ac:dyDescent="0.2">
      <c r="A24" s="131"/>
      <c r="B24" s="131"/>
      <c r="C24" s="131"/>
      <c r="D24" s="131"/>
      <c r="E24" s="131"/>
      <c r="F24" s="131"/>
      <c r="G24" s="131"/>
      <c r="H24" s="131"/>
      <c r="I24" s="131"/>
    </row>
    <row r="25" spans="1:9" ht="40.5" customHeight="1" x14ac:dyDescent="0.2">
      <c r="A25" s="154" t="s">
        <v>148</v>
      </c>
      <c r="B25" s="154"/>
      <c r="C25" s="154"/>
      <c r="D25" s="154"/>
      <c r="E25" s="154"/>
      <c r="F25" s="154"/>
      <c r="G25" s="154"/>
      <c r="H25" s="154"/>
      <c r="I25" s="154"/>
    </row>
    <row r="26" spans="1:9" x14ac:dyDescent="0.2">
      <c r="A26" s="132"/>
      <c r="B26" s="132"/>
      <c r="C26" s="132"/>
      <c r="D26" s="132"/>
      <c r="E26" s="132"/>
      <c r="F26" s="132"/>
      <c r="G26" s="132"/>
      <c r="H26" s="132"/>
      <c r="I26" s="132"/>
    </row>
    <row r="27" spans="1:9" ht="51.75" customHeight="1" x14ac:dyDescent="0.2">
      <c r="A27" s="154" t="s">
        <v>149</v>
      </c>
      <c r="B27" s="154"/>
      <c r="C27" s="154"/>
      <c r="D27" s="154"/>
      <c r="E27" s="154"/>
      <c r="F27" s="154"/>
      <c r="G27" s="154"/>
      <c r="H27" s="154"/>
      <c r="I27" s="154"/>
    </row>
    <row r="42" spans="1:9" x14ac:dyDescent="0.2">
      <c r="A42" s="155" t="s">
        <v>193</v>
      </c>
      <c r="B42" s="156"/>
      <c r="C42" s="156"/>
      <c r="D42" s="156"/>
      <c r="E42" s="156"/>
      <c r="F42" s="156"/>
      <c r="G42" s="156"/>
      <c r="H42" s="156"/>
      <c r="I42" s="156"/>
    </row>
  </sheetData>
  <mergeCells count="6">
    <mergeCell ref="A18:I18"/>
    <mergeCell ref="A21:I21"/>
    <mergeCell ref="A42:I42"/>
    <mergeCell ref="A25:I25"/>
    <mergeCell ref="A27:I27"/>
    <mergeCell ref="A23:I23"/>
  </mergeCells>
  <pageMargins left="0.70866141732283472" right="0.70866141732283472" top="1.5748031496062993" bottom="0.74803149606299213" header="0.31496062992125984" footer="0.31496062992125984"/>
  <pageSetup paperSize="9" orientation="portrait" r:id="rId1"/>
  <headerFooter>
    <oddHeader>&amp;L&amp;G</oddHeader>
    <oddFooter>&amp;L&amp;G</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F295"/>
  <sheetViews>
    <sheetView tabSelected="1" view="pageLayout" zoomScaleNormal="145" zoomScaleSheetLayoutView="100" workbookViewId="0">
      <selection activeCell="A5" sqref="A5:F5"/>
    </sheetView>
  </sheetViews>
  <sheetFormatPr defaultRowHeight="12.75" x14ac:dyDescent="0.2"/>
  <cols>
    <col min="1" max="1" width="7" style="98" customWidth="1"/>
    <col min="2" max="2" width="48.5703125" style="5" customWidth="1"/>
    <col min="3" max="3" width="6.7109375" style="2" customWidth="1"/>
    <col min="4" max="4" width="6.5703125" style="1" customWidth="1"/>
    <col min="5" max="5" width="11.42578125" style="1" customWidth="1"/>
    <col min="6" max="6" width="11.42578125" style="3" customWidth="1"/>
    <col min="7" max="16384" width="9.140625" style="1"/>
  </cols>
  <sheetData>
    <row r="1" spans="1:6" s="4" customFormat="1" ht="26.25" customHeight="1" x14ac:dyDescent="0.2">
      <c r="A1" s="99" t="s">
        <v>7</v>
      </c>
      <c r="B1" s="100" t="s">
        <v>23</v>
      </c>
      <c r="C1" s="101" t="s">
        <v>1</v>
      </c>
      <c r="D1" s="102" t="s">
        <v>0</v>
      </c>
      <c r="E1" s="103" t="s">
        <v>3</v>
      </c>
      <c r="F1" s="103" t="s">
        <v>2</v>
      </c>
    </row>
    <row r="2" spans="1:6" s="4" customFormat="1" x14ac:dyDescent="0.2">
      <c r="A2" s="94"/>
      <c r="B2" s="58"/>
      <c r="C2" s="58"/>
      <c r="D2" s="59"/>
      <c r="E2" s="58"/>
      <c r="F2" s="58"/>
    </row>
    <row r="3" spans="1:6" s="4" customFormat="1" ht="24.75" customHeight="1" x14ac:dyDescent="0.2">
      <c r="A3" s="175" t="s">
        <v>155</v>
      </c>
      <c r="B3" s="175"/>
      <c r="C3" s="175"/>
      <c r="D3" s="175"/>
      <c r="E3" s="175"/>
      <c r="F3" s="175"/>
    </row>
    <row r="4" spans="1:6" s="4" customFormat="1" x14ac:dyDescent="0.2">
      <c r="A4" s="94"/>
      <c r="B4" s="61"/>
      <c r="C4" s="62"/>
      <c r="D4" s="62"/>
      <c r="E4" s="63">
        <v>0</v>
      </c>
      <c r="F4" s="64"/>
    </row>
    <row r="5" spans="1:6" s="4" customFormat="1" x14ac:dyDescent="0.2">
      <c r="A5" s="176" t="s">
        <v>95</v>
      </c>
      <c r="B5" s="176"/>
      <c r="C5" s="176"/>
      <c r="D5" s="176"/>
      <c r="E5" s="176"/>
      <c r="F5" s="176"/>
    </row>
    <row r="6" spans="1:6" s="4" customFormat="1" x14ac:dyDescent="0.2">
      <c r="A6" s="94"/>
      <c r="B6" s="61"/>
      <c r="C6" s="62"/>
      <c r="D6" s="62"/>
      <c r="E6" s="63"/>
      <c r="F6" s="64"/>
    </row>
    <row r="7" spans="1:6" s="4" customFormat="1" x14ac:dyDescent="0.2">
      <c r="A7" s="94"/>
      <c r="B7" s="181" t="s">
        <v>24</v>
      </c>
      <c r="C7" s="181"/>
      <c r="D7" s="181"/>
      <c r="E7" s="181"/>
      <c r="F7" s="181"/>
    </row>
    <row r="8" spans="1:6" s="4" customFormat="1" x14ac:dyDescent="0.2">
      <c r="A8" s="94"/>
      <c r="B8" s="61"/>
      <c r="C8" s="62"/>
      <c r="D8" s="62"/>
      <c r="E8" s="63"/>
      <c r="F8" s="64"/>
    </row>
    <row r="9" spans="1:6" s="4" customFormat="1" x14ac:dyDescent="0.2">
      <c r="A9" s="94"/>
      <c r="B9" s="65" t="s">
        <v>13</v>
      </c>
      <c r="C9" s="66"/>
      <c r="D9" s="67"/>
      <c r="E9" s="63">
        <v>0</v>
      </c>
      <c r="F9" s="68"/>
    </row>
    <row r="10" spans="1:6" s="4" customFormat="1" x14ac:dyDescent="0.2">
      <c r="A10" s="94"/>
      <c r="B10" s="179"/>
      <c r="C10" s="161"/>
      <c r="D10" s="161"/>
      <c r="E10" s="161"/>
      <c r="F10" s="161"/>
    </row>
    <row r="11" spans="1:6" s="4" customFormat="1" ht="90.75" customHeight="1" x14ac:dyDescent="0.2">
      <c r="A11" s="94"/>
      <c r="B11" s="165" t="s">
        <v>14</v>
      </c>
      <c r="C11" s="168"/>
      <c r="D11" s="168"/>
      <c r="E11" s="168"/>
      <c r="F11" s="168"/>
    </row>
    <row r="12" spans="1:6" s="4" customFormat="1" ht="63" customHeight="1" x14ac:dyDescent="0.2">
      <c r="A12" s="94"/>
      <c r="B12" s="165" t="s">
        <v>15</v>
      </c>
      <c r="C12" s="168"/>
      <c r="D12" s="168"/>
      <c r="E12" s="168"/>
      <c r="F12" s="168"/>
    </row>
    <row r="13" spans="1:6" s="4" customFormat="1" ht="64.5" customHeight="1" x14ac:dyDescent="0.2">
      <c r="A13" s="94"/>
      <c r="B13" s="165" t="s">
        <v>16</v>
      </c>
      <c r="C13" s="168"/>
      <c r="D13" s="168"/>
      <c r="E13" s="168"/>
      <c r="F13" s="168"/>
    </row>
    <row r="14" spans="1:6" s="4" customFormat="1" ht="14.25" customHeight="1" x14ac:dyDescent="0.2">
      <c r="A14" s="94"/>
      <c r="B14" s="180" t="s">
        <v>17</v>
      </c>
      <c r="C14" s="174"/>
      <c r="D14" s="174"/>
      <c r="E14" s="174"/>
      <c r="F14" s="174"/>
    </row>
    <row r="15" spans="1:6" s="4" customFormat="1" x14ac:dyDescent="0.2">
      <c r="A15" s="94"/>
      <c r="B15" s="69"/>
      <c r="C15" s="60"/>
      <c r="D15" s="60"/>
      <c r="E15" s="63">
        <v>0</v>
      </c>
      <c r="F15" s="60"/>
    </row>
    <row r="16" spans="1:6" s="4" customFormat="1" x14ac:dyDescent="0.2">
      <c r="A16" s="94"/>
      <c r="B16" s="119" t="s">
        <v>98</v>
      </c>
      <c r="C16" s="120"/>
      <c r="D16" s="121"/>
      <c r="E16" s="63">
        <v>0</v>
      </c>
      <c r="F16" s="122"/>
    </row>
    <row r="17" spans="1:6" s="4" customFormat="1" x14ac:dyDescent="0.2">
      <c r="A17" s="94"/>
      <c r="B17" s="119"/>
      <c r="C17" s="120"/>
      <c r="D17" s="121"/>
      <c r="E17" s="63"/>
      <c r="F17" s="122"/>
    </row>
    <row r="18" spans="1:6" s="4" customFormat="1" ht="52.5" customHeight="1" x14ac:dyDescent="0.2">
      <c r="A18" s="94"/>
      <c r="B18" s="169" t="s">
        <v>125</v>
      </c>
      <c r="C18" s="169"/>
      <c r="D18" s="169"/>
      <c r="E18" s="169"/>
      <c r="F18" s="169"/>
    </row>
    <row r="19" spans="1:6" s="4" customFormat="1" ht="77.25" customHeight="1" x14ac:dyDescent="0.2">
      <c r="A19" s="94"/>
      <c r="B19" s="171" t="s">
        <v>99</v>
      </c>
      <c r="C19" s="171"/>
      <c r="D19" s="171"/>
      <c r="E19" s="172"/>
      <c r="F19" s="172"/>
    </row>
    <row r="20" spans="1:6" s="4" customFormat="1" ht="65.25" customHeight="1" x14ac:dyDescent="0.2">
      <c r="A20" s="94"/>
      <c r="B20" s="171" t="s">
        <v>100</v>
      </c>
      <c r="C20" s="171"/>
      <c r="D20" s="171"/>
      <c r="E20" s="172"/>
      <c r="F20" s="172"/>
    </row>
    <row r="21" spans="1:6" s="4" customFormat="1" ht="115.5" customHeight="1" x14ac:dyDescent="0.2">
      <c r="A21" s="94"/>
      <c r="B21" s="171" t="s">
        <v>126</v>
      </c>
      <c r="C21" s="171"/>
      <c r="D21" s="171"/>
      <c r="E21" s="172"/>
      <c r="F21" s="172"/>
    </row>
    <row r="22" spans="1:6" s="4" customFormat="1" ht="76.5" customHeight="1" x14ac:dyDescent="0.2">
      <c r="A22" s="94"/>
      <c r="B22" s="170" t="s">
        <v>127</v>
      </c>
      <c r="C22" s="170"/>
      <c r="D22" s="170"/>
      <c r="E22" s="170"/>
      <c r="F22" s="170"/>
    </row>
    <row r="23" spans="1:6" s="4" customFormat="1" ht="64.5" customHeight="1" x14ac:dyDescent="0.2">
      <c r="A23" s="94"/>
      <c r="B23" s="170" t="s">
        <v>131</v>
      </c>
      <c r="C23" s="170"/>
      <c r="D23" s="170"/>
      <c r="E23" s="170"/>
      <c r="F23" s="170"/>
    </row>
    <row r="24" spans="1:6" s="4" customFormat="1" ht="90" customHeight="1" x14ac:dyDescent="0.2">
      <c r="A24" s="94"/>
      <c r="B24" s="170" t="s">
        <v>120</v>
      </c>
      <c r="C24" s="170"/>
      <c r="D24" s="170"/>
      <c r="E24" s="170"/>
      <c r="F24" s="170"/>
    </row>
    <row r="25" spans="1:6" s="4" customFormat="1" ht="39" customHeight="1" x14ac:dyDescent="0.2">
      <c r="A25" s="94"/>
      <c r="B25" s="170" t="s">
        <v>101</v>
      </c>
      <c r="C25" s="170"/>
      <c r="D25" s="170"/>
      <c r="E25" s="170"/>
      <c r="F25" s="170"/>
    </row>
    <row r="26" spans="1:6" s="4" customFormat="1" ht="75.75" customHeight="1" x14ac:dyDescent="0.2">
      <c r="A26" s="94"/>
      <c r="B26" s="170" t="s">
        <v>132</v>
      </c>
      <c r="C26" s="170"/>
      <c r="D26" s="170"/>
      <c r="E26" s="170"/>
      <c r="F26" s="170"/>
    </row>
    <row r="27" spans="1:6" s="4" customFormat="1" ht="26.25" customHeight="1" x14ac:dyDescent="0.2">
      <c r="A27" s="94"/>
      <c r="B27" s="171" t="s">
        <v>102</v>
      </c>
      <c r="C27" s="171"/>
      <c r="D27" s="171"/>
      <c r="E27" s="172"/>
      <c r="F27" s="172"/>
    </row>
    <row r="28" spans="1:6" s="4" customFormat="1" ht="64.5" customHeight="1" x14ac:dyDescent="0.2">
      <c r="A28" s="94"/>
      <c r="B28" s="171" t="s">
        <v>133</v>
      </c>
      <c r="C28" s="171"/>
      <c r="D28" s="171"/>
      <c r="E28" s="172"/>
      <c r="F28" s="172"/>
    </row>
    <row r="29" spans="1:6" s="4" customFormat="1" ht="26.25" customHeight="1" x14ac:dyDescent="0.2">
      <c r="A29" s="94"/>
      <c r="B29" s="171" t="s">
        <v>103</v>
      </c>
      <c r="C29" s="171"/>
      <c r="D29" s="171"/>
      <c r="E29" s="172"/>
      <c r="F29" s="172"/>
    </row>
    <row r="30" spans="1:6" s="4" customFormat="1" ht="50.25" customHeight="1" x14ac:dyDescent="0.2">
      <c r="A30" s="94"/>
      <c r="B30" s="171" t="s">
        <v>134</v>
      </c>
      <c r="C30" s="171"/>
      <c r="D30" s="171"/>
      <c r="E30" s="172"/>
      <c r="F30" s="172"/>
    </row>
    <row r="31" spans="1:6" s="4" customFormat="1" ht="77.25" customHeight="1" x14ac:dyDescent="0.2">
      <c r="A31" s="94"/>
      <c r="B31" s="171" t="s">
        <v>177</v>
      </c>
      <c r="C31" s="171"/>
      <c r="D31" s="171"/>
      <c r="E31" s="172"/>
      <c r="F31" s="172"/>
    </row>
    <row r="32" spans="1:6" s="4" customFormat="1" ht="65.25" customHeight="1" x14ac:dyDescent="0.2">
      <c r="A32" s="94"/>
      <c r="B32" s="171" t="s">
        <v>121</v>
      </c>
      <c r="C32" s="171"/>
      <c r="D32" s="171"/>
      <c r="E32" s="172"/>
      <c r="F32" s="172"/>
    </row>
    <row r="33" spans="1:6" s="4" customFormat="1" ht="102" customHeight="1" x14ac:dyDescent="0.2">
      <c r="A33" s="94"/>
      <c r="B33" s="171" t="s">
        <v>135</v>
      </c>
      <c r="C33" s="171"/>
      <c r="D33" s="171"/>
      <c r="E33" s="172"/>
      <c r="F33" s="172"/>
    </row>
    <row r="34" spans="1:6" s="4" customFormat="1" ht="75.75" customHeight="1" x14ac:dyDescent="0.2">
      <c r="A34" s="94"/>
      <c r="B34" s="171" t="s">
        <v>136</v>
      </c>
      <c r="C34" s="171"/>
      <c r="D34" s="171"/>
      <c r="E34" s="172"/>
      <c r="F34" s="172"/>
    </row>
    <row r="35" spans="1:6" s="4" customFormat="1" ht="65.25" customHeight="1" x14ac:dyDescent="0.2">
      <c r="A35" s="94"/>
      <c r="B35" s="171" t="s">
        <v>137</v>
      </c>
      <c r="C35" s="171"/>
      <c r="D35" s="171"/>
      <c r="E35" s="172"/>
      <c r="F35" s="172"/>
    </row>
    <row r="36" spans="1:6" s="4" customFormat="1" ht="89.25" customHeight="1" x14ac:dyDescent="0.2">
      <c r="A36" s="94"/>
      <c r="B36" s="170" t="s">
        <v>104</v>
      </c>
      <c r="C36" s="170"/>
      <c r="D36" s="170"/>
      <c r="E36" s="170"/>
      <c r="F36" s="170"/>
    </row>
    <row r="37" spans="1:6" s="4" customFormat="1" ht="78" customHeight="1" x14ac:dyDescent="0.2">
      <c r="A37" s="94"/>
      <c r="B37" s="170" t="s">
        <v>128</v>
      </c>
      <c r="C37" s="170"/>
      <c r="D37" s="170"/>
      <c r="E37" s="170"/>
      <c r="F37" s="170"/>
    </row>
    <row r="38" spans="1:6" s="4" customFormat="1" ht="77.25" customHeight="1" x14ac:dyDescent="0.2">
      <c r="A38" s="94"/>
      <c r="B38" s="170" t="s">
        <v>129</v>
      </c>
      <c r="C38" s="170"/>
      <c r="D38" s="170"/>
      <c r="E38" s="170"/>
      <c r="F38" s="170"/>
    </row>
    <row r="39" spans="1:6" s="4" customFormat="1" x14ac:dyDescent="0.2">
      <c r="A39" s="94"/>
      <c r="B39" s="61"/>
      <c r="C39" s="62"/>
      <c r="D39" s="62"/>
      <c r="E39" s="63">
        <v>0</v>
      </c>
      <c r="F39" s="64"/>
    </row>
    <row r="40" spans="1:6" s="4" customFormat="1" x14ac:dyDescent="0.2">
      <c r="A40" s="94"/>
      <c r="B40" s="119" t="s">
        <v>18</v>
      </c>
      <c r="C40" s="66"/>
      <c r="D40" s="67"/>
      <c r="E40" s="63">
        <v>0</v>
      </c>
      <c r="F40" s="68"/>
    </row>
    <row r="41" spans="1:6" s="4" customFormat="1" x14ac:dyDescent="0.2">
      <c r="A41" s="94"/>
      <c r="B41" s="61"/>
      <c r="C41" s="62"/>
      <c r="D41" s="62"/>
      <c r="E41" s="63">
        <v>0</v>
      </c>
      <c r="F41" s="64"/>
    </row>
    <row r="42" spans="1:6" s="4" customFormat="1" ht="65.25" customHeight="1" x14ac:dyDescent="0.2">
      <c r="A42" s="94"/>
      <c r="B42" s="165" t="s">
        <v>105</v>
      </c>
      <c r="C42" s="166"/>
      <c r="D42" s="166"/>
      <c r="E42" s="167"/>
      <c r="F42" s="167"/>
    </row>
    <row r="43" spans="1:6" s="4" customFormat="1" ht="66.75" customHeight="1" x14ac:dyDescent="0.2">
      <c r="A43" s="94"/>
      <c r="B43" s="166" t="s">
        <v>25</v>
      </c>
      <c r="C43" s="166"/>
      <c r="D43" s="166"/>
      <c r="E43" s="174"/>
      <c r="F43" s="174"/>
    </row>
    <row r="44" spans="1:6" s="4" customFormat="1" ht="128.25" customHeight="1" x14ac:dyDescent="0.2">
      <c r="A44" s="94"/>
      <c r="B44" s="173" t="s">
        <v>26</v>
      </c>
      <c r="C44" s="166"/>
      <c r="D44" s="166"/>
      <c r="E44" s="167"/>
      <c r="F44" s="167"/>
    </row>
    <row r="45" spans="1:6" s="4" customFormat="1" ht="129.75" customHeight="1" x14ac:dyDescent="0.2">
      <c r="A45" s="94"/>
      <c r="B45" s="166" t="s">
        <v>21</v>
      </c>
      <c r="C45" s="166"/>
      <c r="D45" s="166"/>
      <c r="E45" s="174"/>
      <c r="F45" s="174"/>
    </row>
    <row r="46" spans="1:6" s="4" customFormat="1" ht="127.5" customHeight="1" x14ac:dyDescent="0.2">
      <c r="A46" s="94"/>
      <c r="B46" s="165" t="s">
        <v>138</v>
      </c>
      <c r="C46" s="166"/>
      <c r="D46" s="166"/>
      <c r="E46" s="167"/>
      <c r="F46" s="167"/>
    </row>
    <row r="47" spans="1:6" s="4" customFormat="1" ht="77.25" customHeight="1" x14ac:dyDescent="0.2">
      <c r="A47" s="94"/>
      <c r="B47" s="165" t="s">
        <v>139</v>
      </c>
      <c r="C47" s="166"/>
      <c r="D47" s="166"/>
      <c r="E47" s="167"/>
      <c r="F47" s="167"/>
    </row>
    <row r="48" spans="1:6" s="4" customFormat="1" ht="229.5" customHeight="1" x14ac:dyDescent="0.2">
      <c r="A48" s="94"/>
      <c r="B48" s="165" t="s">
        <v>130</v>
      </c>
      <c r="C48" s="166"/>
      <c r="D48" s="166"/>
      <c r="E48" s="167"/>
      <c r="F48" s="167"/>
    </row>
    <row r="49" spans="1:6" s="4" customFormat="1" ht="76.5" customHeight="1" x14ac:dyDescent="0.2">
      <c r="A49" s="94"/>
      <c r="B49" s="165" t="s">
        <v>106</v>
      </c>
      <c r="C49" s="166"/>
      <c r="D49" s="166"/>
      <c r="E49" s="167"/>
      <c r="F49" s="167"/>
    </row>
    <row r="50" spans="1:6" s="4" customFormat="1" ht="64.5" customHeight="1" x14ac:dyDescent="0.2">
      <c r="A50" s="94"/>
      <c r="B50" s="165" t="s">
        <v>140</v>
      </c>
      <c r="C50" s="166"/>
      <c r="D50" s="166"/>
      <c r="E50" s="167"/>
      <c r="F50" s="167"/>
    </row>
    <row r="51" spans="1:6" s="4" customFormat="1" ht="104.25" customHeight="1" x14ac:dyDescent="0.2">
      <c r="A51" s="94"/>
      <c r="B51" s="165" t="s">
        <v>141</v>
      </c>
      <c r="C51" s="166"/>
      <c r="D51" s="166"/>
      <c r="E51" s="167"/>
      <c r="F51" s="167"/>
    </row>
    <row r="52" spans="1:6" s="4" customFormat="1" ht="37.5" customHeight="1" x14ac:dyDescent="0.2">
      <c r="A52" s="94"/>
      <c r="B52" s="165" t="s">
        <v>142</v>
      </c>
      <c r="C52" s="166"/>
      <c r="D52" s="166"/>
      <c r="E52" s="167"/>
      <c r="F52" s="167"/>
    </row>
    <row r="53" spans="1:6" s="4" customFormat="1" ht="75" customHeight="1" x14ac:dyDescent="0.2">
      <c r="A53" s="94"/>
      <c r="B53" s="166" t="s">
        <v>22</v>
      </c>
      <c r="C53" s="166"/>
      <c r="D53" s="166"/>
      <c r="E53" s="174"/>
      <c r="F53" s="174"/>
    </row>
    <row r="54" spans="1:6" s="4" customFormat="1" ht="12.75" customHeight="1" x14ac:dyDescent="0.2">
      <c r="A54" s="94"/>
      <c r="B54" s="125"/>
      <c r="C54" s="125"/>
      <c r="D54" s="125"/>
      <c r="E54" s="126"/>
      <c r="F54" s="126"/>
    </row>
    <row r="55" spans="1:6" s="4" customFormat="1" ht="12.75" customHeight="1" x14ac:dyDescent="0.2">
      <c r="A55" s="94"/>
      <c r="B55" s="177" t="s">
        <v>107</v>
      </c>
      <c r="C55" s="178"/>
      <c r="D55" s="178"/>
      <c r="E55" s="177"/>
      <c r="F55" s="161"/>
    </row>
    <row r="56" spans="1:6" s="4" customFormat="1" ht="12.75" customHeight="1" x14ac:dyDescent="0.2">
      <c r="A56" s="94"/>
      <c r="B56" s="127"/>
      <c r="C56" s="128"/>
      <c r="D56" s="128"/>
      <c r="E56" s="127"/>
      <c r="F56" s="124"/>
    </row>
    <row r="57" spans="1:6" s="4" customFormat="1" ht="51.75" customHeight="1" x14ac:dyDescent="0.2">
      <c r="A57" s="94"/>
      <c r="B57" s="165" t="s">
        <v>108</v>
      </c>
      <c r="C57" s="165"/>
      <c r="D57" s="165"/>
      <c r="E57" s="174"/>
      <c r="F57" s="174"/>
    </row>
    <row r="58" spans="1:6" s="4" customFormat="1" ht="90.75" customHeight="1" x14ac:dyDescent="0.2">
      <c r="A58" s="94"/>
      <c r="B58" s="165" t="s">
        <v>109</v>
      </c>
      <c r="C58" s="165"/>
      <c r="D58" s="165"/>
      <c r="E58" s="174"/>
      <c r="F58" s="174"/>
    </row>
    <row r="59" spans="1:6" s="4" customFormat="1" ht="38.25" customHeight="1" x14ac:dyDescent="0.2">
      <c r="A59" s="94"/>
      <c r="B59" s="165" t="s">
        <v>110</v>
      </c>
      <c r="C59" s="165"/>
      <c r="D59" s="165"/>
      <c r="E59" s="174"/>
      <c r="F59" s="174"/>
    </row>
    <row r="60" spans="1:6" s="4" customFormat="1" ht="165.75" customHeight="1" x14ac:dyDescent="0.2">
      <c r="A60" s="94"/>
      <c r="B60" s="165" t="s">
        <v>143</v>
      </c>
      <c r="C60" s="165"/>
      <c r="D60" s="165"/>
      <c r="E60" s="174"/>
      <c r="F60" s="174"/>
    </row>
    <row r="61" spans="1:6" s="4" customFormat="1" ht="154.5" customHeight="1" x14ac:dyDescent="0.2">
      <c r="A61" s="94"/>
      <c r="B61" s="182" t="s">
        <v>145</v>
      </c>
      <c r="C61" s="182"/>
      <c r="D61" s="182"/>
      <c r="E61" s="182"/>
      <c r="F61" s="182"/>
    </row>
    <row r="62" spans="1:6" s="4" customFormat="1" ht="115.5" customHeight="1" x14ac:dyDescent="0.2">
      <c r="A62" s="94"/>
      <c r="B62" s="165" t="s">
        <v>122</v>
      </c>
      <c r="C62" s="165"/>
      <c r="D62" s="165"/>
      <c r="E62" s="174"/>
      <c r="F62" s="174"/>
    </row>
    <row r="63" spans="1:6" s="4" customFormat="1" ht="77.25" customHeight="1" x14ac:dyDescent="0.2">
      <c r="A63" s="94"/>
      <c r="B63" s="165" t="s">
        <v>123</v>
      </c>
      <c r="C63" s="165"/>
      <c r="D63" s="165"/>
      <c r="E63" s="174"/>
      <c r="F63" s="174"/>
    </row>
    <row r="64" spans="1:6" s="4" customFormat="1" x14ac:dyDescent="0.2">
      <c r="A64" s="94"/>
      <c r="B64" s="61"/>
      <c r="C64" s="118"/>
      <c r="D64" s="118"/>
      <c r="E64" s="63"/>
      <c r="F64" s="64"/>
    </row>
    <row r="65" spans="1:6" s="4" customFormat="1" ht="15" customHeight="1" x14ac:dyDescent="0.2">
      <c r="A65" s="94"/>
      <c r="B65" s="177" t="s">
        <v>19</v>
      </c>
      <c r="C65" s="178"/>
      <c r="D65" s="178"/>
      <c r="E65" s="63">
        <v>0</v>
      </c>
      <c r="F65" s="70"/>
    </row>
    <row r="66" spans="1:6" s="4" customFormat="1" x14ac:dyDescent="0.2">
      <c r="A66" s="94"/>
      <c r="B66" s="71"/>
      <c r="C66" s="72"/>
      <c r="D66" s="72"/>
      <c r="E66" s="63">
        <v>0</v>
      </c>
      <c r="F66" s="70"/>
    </row>
    <row r="67" spans="1:6" s="4" customFormat="1" ht="63" customHeight="1" x14ac:dyDescent="0.2">
      <c r="A67" s="94"/>
      <c r="B67" s="160" t="s">
        <v>111</v>
      </c>
      <c r="C67" s="161"/>
      <c r="D67" s="161"/>
      <c r="E67" s="161"/>
      <c r="F67" s="161"/>
    </row>
    <row r="68" spans="1:6" s="4" customFormat="1" ht="102" customHeight="1" x14ac:dyDescent="0.2">
      <c r="A68" s="94"/>
      <c r="B68" s="160" t="s">
        <v>112</v>
      </c>
      <c r="C68" s="161"/>
      <c r="D68" s="161"/>
      <c r="E68" s="161"/>
      <c r="F68" s="161"/>
    </row>
    <row r="69" spans="1:6" s="4" customFormat="1" ht="39.75" customHeight="1" x14ac:dyDescent="0.2">
      <c r="A69" s="94"/>
      <c r="B69" s="160" t="s">
        <v>113</v>
      </c>
      <c r="C69" s="161"/>
      <c r="D69" s="161"/>
      <c r="E69" s="161"/>
      <c r="F69" s="161"/>
    </row>
    <row r="70" spans="1:6" s="4" customFormat="1" ht="63" customHeight="1" x14ac:dyDescent="0.2">
      <c r="A70" s="94"/>
      <c r="B70" s="160" t="s">
        <v>114</v>
      </c>
      <c r="C70" s="161"/>
      <c r="D70" s="161"/>
      <c r="E70" s="161"/>
      <c r="F70" s="161"/>
    </row>
    <row r="71" spans="1:6" s="4" customFormat="1" ht="126.75" customHeight="1" x14ac:dyDescent="0.2">
      <c r="A71" s="94"/>
      <c r="B71" s="160" t="s">
        <v>115</v>
      </c>
      <c r="C71" s="161"/>
      <c r="D71" s="161"/>
      <c r="E71" s="161"/>
      <c r="F71" s="161"/>
    </row>
    <row r="72" spans="1:6" s="4" customFormat="1" ht="50.25" customHeight="1" x14ac:dyDescent="0.2">
      <c r="A72" s="94"/>
      <c r="B72" s="160" t="s">
        <v>144</v>
      </c>
      <c r="C72" s="161"/>
      <c r="D72" s="161"/>
      <c r="E72" s="161"/>
      <c r="F72" s="161"/>
    </row>
    <row r="73" spans="1:6" s="4" customFormat="1" ht="76.5" customHeight="1" x14ac:dyDescent="0.2">
      <c r="A73" s="94"/>
      <c r="B73" s="160" t="s">
        <v>116</v>
      </c>
      <c r="C73" s="168"/>
      <c r="D73" s="168"/>
      <c r="E73" s="168"/>
      <c r="F73" s="168"/>
    </row>
    <row r="74" spans="1:6" s="4" customFormat="1" ht="76.5" customHeight="1" x14ac:dyDescent="0.2">
      <c r="A74" s="94"/>
      <c r="B74" s="160" t="s">
        <v>20</v>
      </c>
      <c r="C74" s="161"/>
      <c r="D74" s="161"/>
      <c r="E74" s="161"/>
      <c r="F74" s="161"/>
    </row>
    <row r="75" spans="1:6" s="4" customFormat="1" ht="12.75" customHeight="1" x14ac:dyDescent="0.2">
      <c r="A75" s="94"/>
      <c r="B75" s="139"/>
      <c r="C75" s="57"/>
      <c r="D75" s="57"/>
      <c r="E75" s="57"/>
      <c r="F75" s="57"/>
    </row>
    <row r="76" spans="1:6" s="4" customFormat="1" ht="12.75" customHeight="1" x14ac:dyDescent="0.2">
      <c r="A76" s="94"/>
      <c r="B76" s="157" t="s">
        <v>178</v>
      </c>
      <c r="C76" s="157"/>
      <c r="D76" s="157"/>
      <c r="E76" s="157"/>
      <c r="F76" s="157"/>
    </row>
    <row r="77" spans="1:6" s="4" customFormat="1" ht="12.75" customHeight="1" x14ac:dyDescent="0.2">
      <c r="A77" s="94"/>
      <c r="B77" s="141"/>
      <c r="C77" s="140"/>
      <c r="D77" s="140"/>
      <c r="E77" s="140"/>
      <c r="F77" s="140"/>
    </row>
    <row r="78" spans="1:6" s="4" customFormat="1" ht="155.25" customHeight="1" x14ac:dyDescent="0.2">
      <c r="A78" s="94"/>
      <c r="B78" s="160" t="s">
        <v>163</v>
      </c>
      <c r="C78" s="161"/>
      <c r="D78" s="161"/>
      <c r="E78" s="161"/>
      <c r="F78" s="161"/>
    </row>
    <row r="79" spans="1:6" s="4" customFormat="1" ht="271.5" customHeight="1" x14ac:dyDescent="0.2">
      <c r="A79" s="94"/>
      <c r="B79" s="160" t="s">
        <v>181</v>
      </c>
      <c r="C79" s="161"/>
      <c r="D79" s="161"/>
      <c r="E79" s="161"/>
      <c r="F79" s="161"/>
    </row>
    <row r="80" spans="1:6" s="4" customFormat="1" ht="12.75" customHeight="1" x14ac:dyDescent="0.2">
      <c r="A80" s="94"/>
      <c r="B80" s="139"/>
      <c r="C80" s="140"/>
      <c r="D80" s="140"/>
      <c r="E80" s="140"/>
      <c r="F80" s="140"/>
    </row>
    <row r="81" spans="1:6" s="4" customFormat="1" ht="12.75" customHeight="1" x14ac:dyDescent="0.2">
      <c r="A81" s="94"/>
      <c r="B81" s="139"/>
      <c r="C81" s="140"/>
      <c r="D81" s="140"/>
      <c r="E81" s="140"/>
      <c r="F81" s="140"/>
    </row>
    <row r="82" spans="1:6" s="4" customFormat="1" ht="12.75" customHeight="1" x14ac:dyDescent="0.2">
      <c r="A82" s="94"/>
      <c r="B82" s="139"/>
      <c r="C82" s="140"/>
      <c r="D82" s="140"/>
      <c r="E82" s="140"/>
      <c r="F82" s="140"/>
    </row>
    <row r="83" spans="1:6" s="4" customFormat="1" ht="12.75" customHeight="1" x14ac:dyDescent="0.2">
      <c r="A83" s="94"/>
      <c r="B83" s="139"/>
      <c r="C83" s="140"/>
      <c r="D83" s="140"/>
      <c r="E83" s="140"/>
      <c r="F83" s="140"/>
    </row>
    <row r="84" spans="1:6" s="4" customFormat="1" ht="12.75" customHeight="1" x14ac:dyDescent="0.2">
      <c r="A84" s="94"/>
      <c r="B84" s="142"/>
      <c r="C84" s="140"/>
      <c r="D84" s="140"/>
      <c r="E84" s="140"/>
      <c r="F84" s="140"/>
    </row>
    <row r="85" spans="1:6" s="4" customFormat="1" ht="12.75" customHeight="1" x14ac:dyDescent="0.2">
      <c r="A85" s="94"/>
      <c r="B85" s="139"/>
      <c r="C85" s="140"/>
      <c r="D85" s="140"/>
      <c r="E85" s="140"/>
      <c r="F85" s="140"/>
    </row>
    <row r="86" spans="1:6" s="4" customFormat="1" ht="12.75" customHeight="1" x14ac:dyDescent="0.2">
      <c r="A86" s="94"/>
      <c r="B86" s="139"/>
      <c r="C86" s="140"/>
      <c r="D86" s="140"/>
      <c r="E86" s="140"/>
      <c r="F86" s="140"/>
    </row>
    <row r="87" spans="1:6" s="4" customFormat="1" ht="12.75" customHeight="1" x14ac:dyDescent="0.2">
      <c r="A87" s="94"/>
      <c r="B87" s="139"/>
      <c r="C87" s="140"/>
      <c r="D87" s="140"/>
      <c r="E87" s="140"/>
      <c r="F87" s="140"/>
    </row>
    <row r="88" spans="1:6" s="4" customFormat="1" x14ac:dyDescent="0.2">
      <c r="A88" s="94"/>
      <c r="B88" s="139"/>
      <c r="C88" s="57"/>
      <c r="D88" s="57"/>
      <c r="E88" s="57"/>
      <c r="F88" s="57"/>
    </row>
    <row r="89" spans="1:6" s="4" customFormat="1" x14ac:dyDescent="0.2">
      <c r="A89" s="104"/>
      <c r="B89" s="105" t="s">
        <v>94</v>
      </c>
      <c r="C89" s="106"/>
      <c r="D89" s="105"/>
      <c r="E89" s="106"/>
      <c r="F89" s="105"/>
    </row>
    <row r="90" spans="1:6" s="4" customFormat="1" x14ac:dyDescent="0.2">
      <c r="A90" s="94"/>
      <c r="B90" s="58"/>
      <c r="C90" s="58"/>
      <c r="D90" s="59"/>
      <c r="E90" s="58"/>
      <c r="F90" s="58"/>
    </row>
    <row r="91" spans="1:6" s="4" customFormat="1" x14ac:dyDescent="0.2">
      <c r="A91" s="93" t="s">
        <v>156</v>
      </c>
      <c r="B91" s="38" t="s">
        <v>27</v>
      </c>
      <c r="C91" s="38"/>
      <c r="D91" s="38"/>
      <c r="E91" s="38"/>
      <c r="F91" s="38"/>
    </row>
    <row r="92" spans="1:6" s="4" customFormat="1" x14ac:dyDescent="0.2">
      <c r="A92" s="93"/>
      <c r="B92" s="38"/>
      <c r="C92" s="38"/>
      <c r="D92" s="38"/>
      <c r="E92" s="38"/>
      <c r="F92" s="38"/>
    </row>
    <row r="93" spans="1:6" s="4" customFormat="1" x14ac:dyDescent="0.2">
      <c r="A93" s="93"/>
      <c r="B93" s="73" t="s">
        <v>28</v>
      </c>
      <c r="C93" s="38"/>
      <c r="D93" s="38"/>
      <c r="E93" s="38"/>
      <c r="F93" s="38"/>
    </row>
    <row r="94" spans="1:6" s="4" customFormat="1" ht="52.5" customHeight="1" x14ac:dyDescent="0.2">
      <c r="A94" s="93"/>
      <c r="B94" s="73" t="s">
        <v>29</v>
      </c>
      <c r="C94" s="38"/>
      <c r="D94" s="38"/>
      <c r="E94" s="38"/>
      <c r="F94" s="38"/>
    </row>
    <row r="95" spans="1:6" s="4" customFormat="1" ht="39" customHeight="1" x14ac:dyDescent="0.2">
      <c r="A95" s="32"/>
      <c r="B95" s="74" t="s">
        <v>30</v>
      </c>
      <c r="C95" s="33"/>
      <c r="D95" s="34"/>
      <c r="E95" s="35"/>
      <c r="F95" s="35"/>
    </row>
    <row r="96" spans="1:6" s="4" customFormat="1" x14ac:dyDescent="0.2">
      <c r="A96" s="32"/>
      <c r="B96" s="74"/>
      <c r="C96" s="33"/>
      <c r="D96" s="34"/>
      <c r="E96" s="35"/>
      <c r="F96" s="35"/>
    </row>
    <row r="97" spans="1:6" s="4" customFormat="1" ht="52.5" customHeight="1" x14ac:dyDescent="0.2">
      <c r="A97" s="95" t="str">
        <f>A$91&amp;COUNTA(A$91:A95)&amp;"."</f>
        <v>1.1.</v>
      </c>
      <c r="B97" s="47" t="s">
        <v>31</v>
      </c>
      <c r="C97" s="50" t="s">
        <v>12</v>
      </c>
      <c r="D97" s="51">
        <v>1</v>
      </c>
      <c r="E97" s="51"/>
      <c r="F97" s="52">
        <f>D97*E97</f>
        <v>0</v>
      </c>
    </row>
    <row r="98" spans="1:6" s="4" customFormat="1" x14ac:dyDescent="0.2">
      <c r="A98" s="95"/>
      <c r="B98" s="7"/>
      <c r="C98" s="7"/>
      <c r="D98" s="8"/>
      <c r="E98" s="7"/>
      <c r="F98" s="7"/>
    </row>
    <row r="99" spans="1:6" s="4" customFormat="1" ht="52.5" customHeight="1" x14ac:dyDescent="0.2">
      <c r="A99" s="95" t="str">
        <f>A$91&amp;COUNTA(A$91:A97)&amp;"."</f>
        <v>1.2.</v>
      </c>
      <c r="B99" s="47" t="s">
        <v>32</v>
      </c>
      <c r="C99" s="50" t="s">
        <v>33</v>
      </c>
      <c r="D99" s="51">
        <v>55</v>
      </c>
      <c r="E99" s="51"/>
      <c r="F99" s="52">
        <f>D99*E99</f>
        <v>0</v>
      </c>
    </row>
    <row r="100" spans="1:6" s="4" customFormat="1" x14ac:dyDescent="0.2">
      <c r="A100" s="95"/>
      <c r="B100" s="7"/>
      <c r="C100" s="7"/>
      <c r="D100" s="8"/>
      <c r="E100" s="7"/>
      <c r="F100" s="7"/>
    </row>
    <row r="101" spans="1:6" s="4" customFormat="1" ht="104.25" customHeight="1" x14ac:dyDescent="0.2">
      <c r="A101" s="95" t="str">
        <f>A$91&amp;COUNTA(A$91:A99)&amp;"."</f>
        <v>1.3.</v>
      </c>
      <c r="B101" s="47" t="s">
        <v>96</v>
      </c>
      <c r="C101" s="50" t="s">
        <v>34</v>
      </c>
      <c r="D101" s="51">
        <v>12</v>
      </c>
      <c r="E101" s="51"/>
      <c r="F101" s="52">
        <f>D101*E101</f>
        <v>0</v>
      </c>
    </row>
    <row r="102" spans="1:6" s="4" customFormat="1" x14ac:dyDescent="0.2">
      <c r="A102" s="95"/>
      <c r="B102" s="7"/>
      <c r="C102" s="7"/>
      <c r="D102" s="8"/>
      <c r="E102" s="7"/>
      <c r="F102" s="7"/>
    </row>
    <row r="103" spans="1:6" s="4" customFormat="1" ht="51" x14ac:dyDescent="0.2">
      <c r="A103" s="95" t="str">
        <f>A$91&amp;COUNTA(A$91:A101)&amp;"."</f>
        <v>1.4.</v>
      </c>
      <c r="B103" s="47" t="s">
        <v>35</v>
      </c>
      <c r="C103" s="50" t="s">
        <v>33</v>
      </c>
      <c r="D103" s="51">
        <v>55</v>
      </c>
      <c r="E103" s="51"/>
      <c r="F103" s="52">
        <f>D103*E103</f>
        <v>0</v>
      </c>
    </row>
    <row r="104" spans="1:6" s="4" customFormat="1" x14ac:dyDescent="0.2">
      <c r="A104" s="95"/>
      <c r="B104" s="7"/>
      <c r="C104" s="7"/>
      <c r="D104" s="8"/>
      <c r="E104" s="7"/>
      <c r="F104" s="7"/>
    </row>
    <row r="105" spans="1:6" s="4" customFormat="1" ht="53.25" customHeight="1" x14ac:dyDescent="0.2">
      <c r="A105" s="95" t="str">
        <f>A$91&amp;COUNTA(A$91:A103)&amp;"."</f>
        <v>1.5.</v>
      </c>
      <c r="B105" s="47" t="s">
        <v>36</v>
      </c>
      <c r="C105" s="50" t="s">
        <v>37</v>
      </c>
      <c r="D105" s="51">
        <v>6.9</v>
      </c>
      <c r="E105" s="51"/>
      <c r="F105" s="52">
        <f>D105*E105</f>
        <v>0</v>
      </c>
    </row>
    <row r="106" spans="1:6" s="4" customFormat="1" x14ac:dyDescent="0.2">
      <c r="A106" s="95"/>
      <c r="B106" s="7"/>
      <c r="C106" s="7"/>
      <c r="D106" s="8"/>
      <c r="E106" s="7"/>
      <c r="F106" s="7"/>
    </row>
    <row r="107" spans="1:6" s="4" customFormat="1" ht="51" x14ac:dyDescent="0.2">
      <c r="A107" s="95" t="str">
        <f>A$91&amp;COUNTA(A$91:A105)&amp;"."</f>
        <v>1.6.</v>
      </c>
      <c r="B107" s="49" t="s">
        <v>180</v>
      </c>
    </row>
    <row r="108" spans="1:6" s="4" customFormat="1" ht="76.5" x14ac:dyDescent="0.2">
      <c r="A108" s="95"/>
      <c r="B108" s="75" t="s">
        <v>38</v>
      </c>
      <c r="C108" s="50"/>
      <c r="D108" s="51"/>
      <c r="E108" s="51"/>
      <c r="F108" s="52"/>
    </row>
    <row r="109" spans="1:6" s="4" customFormat="1" x14ac:dyDescent="0.2">
      <c r="A109" s="95"/>
      <c r="B109" s="76" t="s">
        <v>39</v>
      </c>
      <c r="C109" s="50" t="s">
        <v>12</v>
      </c>
      <c r="D109" s="51">
        <v>1</v>
      </c>
      <c r="E109" s="51"/>
      <c r="F109" s="52">
        <f>D109*E109</f>
        <v>0</v>
      </c>
    </row>
    <row r="110" spans="1:6" s="4" customFormat="1" x14ac:dyDescent="0.2">
      <c r="A110" s="95"/>
      <c r="B110" s="7"/>
      <c r="C110" s="7"/>
      <c r="D110" s="8"/>
      <c r="E110" s="7"/>
      <c r="F110" s="7"/>
    </row>
    <row r="111" spans="1:6" s="4" customFormat="1" ht="51" x14ac:dyDescent="0.2">
      <c r="A111" s="95" t="str">
        <f>A$91&amp;COUNTA(A$91:A107)&amp;"."</f>
        <v>1.7.</v>
      </c>
      <c r="B111" s="47" t="s">
        <v>40</v>
      </c>
      <c r="C111" s="50"/>
      <c r="D111" s="51"/>
      <c r="E111" s="51"/>
      <c r="F111" s="52"/>
    </row>
    <row r="112" spans="1:6" s="4" customFormat="1" x14ac:dyDescent="0.2">
      <c r="A112" s="114" t="s">
        <v>41</v>
      </c>
      <c r="B112" s="77" t="s">
        <v>42</v>
      </c>
      <c r="C112" s="50" t="s">
        <v>33</v>
      </c>
      <c r="D112" s="51">
        <v>55</v>
      </c>
      <c r="E112" s="51"/>
      <c r="F112" s="52">
        <f>D112*E112</f>
        <v>0</v>
      </c>
    </row>
    <row r="113" spans="1:6" s="4" customFormat="1" ht="25.5" x14ac:dyDescent="0.2">
      <c r="A113" s="114" t="s">
        <v>43</v>
      </c>
      <c r="B113" s="77" t="s">
        <v>44</v>
      </c>
      <c r="C113" s="50" t="s">
        <v>33</v>
      </c>
      <c r="D113" s="51">
        <v>38</v>
      </c>
      <c r="E113" s="51"/>
      <c r="F113" s="52">
        <f>D113*E113</f>
        <v>0</v>
      </c>
    </row>
    <row r="114" spans="1:6" s="4" customFormat="1" ht="25.5" x14ac:dyDescent="0.2">
      <c r="A114" s="114" t="s">
        <v>45</v>
      </c>
      <c r="B114" s="77" t="s">
        <v>46</v>
      </c>
      <c r="C114" s="50" t="s">
        <v>33</v>
      </c>
      <c r="D114" s="51">
        <v>17</v>
      </c>
      <c r="E114" s="51"/>
      <c r="F114" s="52">
        <f>D114*E114</f>
        <v>0</v>
      </c>
    </row>
    <row r="115" spans="1:6" s="4" customFormat="1" x14ac:dyDescent="0.2">
      <c r="A115" s="95"/>
      <c r="B115" s="7"/>
      <c r="C115" s="7"/>
      <c r="D115" s="8"/>
      <c r="E115" s="7"/>
      <c r="F115" s="7"/>
    </row>
    <row r="116" spans="1:6" s="4" customFormat="1" ht="38.25" x14ac:dyDescent="0.2">
      <c r="A116" s="95" t="str">
        <f>A$91&amp;COUNTA(A$91:A111)&amp;"."</f>
        <v>1.8.</v>
      </c>
      <c r="B116" s="47" t="s">
        <v>47</v>
      </c>
      <c r="C116" s="78" t="s">
        <v>34</v>
      </c>
      <c r="D116" s="79">
        <v>3</v>
      </c>
      <c r="E116" s="51"/>
      <c r="F116" s="52">
        <f>D116*E116</f>
        <v>0</v>
      </c>
    </row>
    <row r="117" spans="1:6" s="4" customFormat="1" x14ac:dyDescent="0.2">
      <c r="B117" s="7"/>
      <c r="C117" s="7"/>
      <c r="D117" s="8"/>
      <c r="E117" s="7"/>
      <c r="F117" s="7"/>
    </row>
    <row r="118" spans="1:6" s="4" customFormat="1" ht="25.5" x14ac:dyDescent="0.2">
      <c r="A118" s="95" t="str">
        <f>A$91&amp;COUNTA(A$91:A112)&amp;"."</f>
        <v>1.9.</v>
      </c>
      <c r="B118" s="47" t="s">
        <v>48</v>
      </c>
      <c r="C118" s="50" t="s">
        <v>33</v>
      </c>
      <c r="D118" s="51">
        <v>265</v>
      </c>
      <c r="E118" s="51"/>
      <c r="F118" s="52">
        <f>D118*E118</f>
        <v>0</v>
      </c>
    </row>
    <row r="119" spans="1:6" s="4" customFormat="1" x14ac:dyDescent="0.2">
      <c r="B119" s="7"/>
      <c r="C119" s="7"/>
      <c r="D119" s="8"/>
      <c r="E119" s="7"/>
      <c r="F119" s="52"/>
    </row>
    <row r="120" spans="1:6" s="4" customFormat="1" ht="51" x14ac:dyDescent="0.2">
      <c r="A120" s="95" t="str">
        <f>A$91&amp;COUNTA(A$91:A113)&amp;"."</f>
        <v>1.10.</v>
      </c>
      <c r="B120" s="49" t="s">
        <v>152</v>
      </c>
      <c r="C120" s="78" t="s">
        <v>34</v>
      </c>
      <c r="D120" s="79">
        <v>44</v>
      </c>
      <c r="E120" s="51"/>
      <c r="F120" s="52">
        <f>D120*E120</f>
        <v>0</v>
      </c>
    </row>
    <row r="121" spans="1:6" s="4" customFormat="1" x14ac:dyDescent="0.2">
      <c r="A121" s="95"/>
      <c r="B121" s="49"/>
      <c r="C121" s="78"/>
      <c r="D121" s="79"/>
      <c r="E121" s="7"/>
      <c r="F121" s="52"/>
    </row>
    <row r="122" spans="1:6" s="4" customFormat="1" ht="51" x14ac:dyDescent="0.2">
      <c r="A122" s="95" t="str">
        <f>A$91&amp;COUNTA(A$91:A115)&amp;"."</f>
        <v>1.11.</v>
      </c>
      <c r="B122" s="53" t="s">
        <v>153</v>
      </c>
      <c r="C122" s="50" t="s">
        <v>11</v>
      </c>
      <c r="D122" s="51">
        <v>1</v>
      </c>
      <c r="E122" s="51"/>
      <c r="F122" s="52">
        <f>D122*E122</f>
        <v>0</v>
      </c>
    </row>
    <row r="123" spans="1:6" s="4" customFormat="1" x14ac:dyDescent="0.2">
      <c r="A123" s="95"/>
      <c r="B123" s="53"/>
      <c r="C123" s="50"/>
      <c r="D123" s="51"/>
      <c r="E123" s="51"/>
      <c r="F123" s="52"/>
    </row>
    <row r="124" spans="1:6" s="4" customFormat="1" ht="25.5" x14ac:dyDescent="0.2">
      <c r="A124" s="95" t="str">
        <f>A$91&amp;COUNTA(A$91:A117)&amp;"."</f>
        <v>1.12.</v>
      </c>
      <c r="B124" s="53" t="s">
        <v>49</v>
      </c>
      <c r="C124" s="78" t="s">
        <v>34</v>
      </c>
      <c r="D124" s="51">
        <v>22</v>
      </c>
      <c r="E124" s="51"/>
      <c r="F124" s="52">
        <f>D124*E124</f>
        <v>0</v>
      </c>
    </row>
    <row r="125" spans="1:6" s="4" customFormat="1" x14ac:dyDescent="0.2">
      <c r="A125" s="95"/>
      <c r="B125" s="7"/>
      <c r="C125" s="7"/>
      <c r="D125" s="8"/>
      <c r="E125" s="7"/>
      <c r="F125" s="7"/>
    </row>
    <row r="126" spans="1:6" s="4" customFormat="1" x14ac:dyDescent="0.2">
      <c r="A126" s="96" t="str">
        <f>A91</f>
        <v>1.</v>
      </c>
      <c r="B126" s="164" t="str">
        <f>B91&amp;" UKUPNO:"</f>
        <v>DEMONTAŽE I RUŠENJA UKUPNO:</v>
      </c>
      <c r="C126" s="164" t="str">
        <f t="shared" ref="C126:E126" si="0">C118&amp;" UKUPNO:"</f>
        <v xml:space="preserve"> m² UKUPNO:</v>
      </c>
      <c r="D126" s="164" t="str">
        <f t="shared" si="0"/>
        <v>265 UKUPNO:</v>
      </c>
      <c r="E126" s="164" t="str">
        <f t="shared" si="0"/>
        <v xml:space="preserve"> UKUPNO:</v>
      </c>
      <c r="F126" s="36">
        <f>SUM(F97:F125)</f>
        <v>0</v>
      </c>
    </row>
    <row r="127" spans="1:6" s="4" customFormat="1" x14ac:dyDescent="0.2">
      <c r="A127" s="96"/>
      <c r="B127" s="56"/>
      <c r="C127" s="56"/>
      <c r="D127" s="56"/>
      <c r="E127" s="56"/>
      <c r="F127" s="36"/>
    </row>
    <row r="128" spans="1:6" s="4" customFormat="1" x14ac:dyDescent="0.2">
      <c r="A128" s="96"/>
      <c r="B128" s="56"/>
      <c r="C128" s="56"/>
      <c r="D128" s="56"/>
      <c r="E128" s="56"/>
      <c r="F128" s="36"/>
    </row>
    <row r="129" spans="1:6" x14ac:dyDescent="0.2">
      <c r="A129" s="96" t="s">
        <v>157</v>
      </c>
      <c r="B129" s="9" t="s">
        <v>50</v>
      </c>
      <c r="C129" s="10"/>
      <c r="D129" s="10"/>
      <c r="E129" s="10"/>
      <c r="F129" s="11"/>
    </row>
    <row r="130" spans="1:6" x14ac:dyDescent="0.2">
      <c r="A130" s="96"/>
      <c r="B130" s="9"/>
      <c r="C130" s="10"/>
      <c r="D130" s="10"/>
      <c r="E130" s="10"/>
      <c r="F130" s="11"/>
    </row>
    <row r="131" spans="1:6" x14ac:dyDescent="0.2">
      <c r="A131" s="96"/>
      <c r="B131" s="80" t="s">
        <v>28</v>
      </c>
      <c r="C131" s="10"/>
      <c r="D131" s="10"/>
      <c r="E131" s="10"/>
      <c r="F131" s="11"/>
    </row>
    <row r="132" spans="1:6" ht="53.25" customHeight="1" x14ac:dyDescent="0.2">
      <c r="A132" s="96"/>
      <c r="B132" s="80" t="s">
        <v>29</v>
      </c>
      <c r="C132" s="10"/>
      <c r="D132" s="10"/>
      <c r="E132" s="10"/>
      <c r="F132" s="11"/>
    </row>
    <row r="133" spans="1:6" ht="39" customHeight="1" x14ac:dyDescent="0.2">
      <c r="A133" s="97"/>
      <c r="B133" s="81" t="s">
        <v>30</v>
      </c>
      <c r="C133" s="10"/>
      <c r="D133" s="12"/>
      <c r="E133" s="13"/>
      <c r="F133" s="13"/>
    </row>
    <row r="134" spans="1:6" ht="12.75" customHeight="1" x14ac:dyDescent="0.2">
      <c r="A134" s="97"/>
      <c r="B134" s="81"/>
      <c r="C134" s="10"/>
      <c r="D134" s="12"/>
      <c r="E134" s="13"/>
      <c r="F134" s="13"/>
    </row>
    <row r="135" spans="1:6" ht="89.25" x14ac:dyDescent="0.2">
      <c r="A135" s="95" t="str">
        <f>A$129&amp;COUNTA(A$129:A133)&amp;"."</f>
        <v>2.1.</v>
      </c>
      <c r="B135" s="14" t="s">
        <v>51</v>
      </c>
      <c r="C135" s="1"/>
      <c r="F135" s="1"/>
    </row>
    <row r="136" spans="1:6" x14ac:dyDescent="0.2">
      <c r="A136" s="115" t="s">
        <v>41</v>
      </c>
      <c r="B136" s="82" t="s">
        <v>52</v>
      </c>
      <c r="C136" s="84" t="s">
        <v>11</v>
      </c>
      <c r="D136" s="51">
        <v>5</v>
      </c>
      <c r="E136" s="51"/>
      <c r="F136" s="52">
        <f>D136*E136</f>
        <v>0</v>
      </c>
    </row>
    <row r="137" spans="1:6" x14ac:dyDescent="0.2">
      <c r="A137" s="116" t="s">
        <v>43</v>
      </c>
      <c r="B137" s="83" t="s">
        <v>53</v>
      </c>
      <c r="C137" s="84" t="s">
        <v>12</v>
      </c>
      <c r="D137" s="51">
        <v>1</v>
      </c>
      <c r="E137" s="51"/>
      <c r="F137" s="52">
        <f>D137*E137</f>
        <v>0</v>
      </c>
    </row>
    <row r="138" spans="1:6" ht="12.75" customHeight="1" x14ac:dyDescent="0.2">
      <c r="A138" s="95"/>
      <c r="B138" s="14"/>
      <c r="C138" s="10"/>
      <c r="D138" s="12"/>
      <c r="E138" s="12"/>
      <c r="F138" s="12"/>
    </row>
    <row r="139" spans="1:6" ht="12.75" customHeight="1" x14ac:dyDescent="0.2">
      <c r="A139" s="93" t="str">
        <f>A129</f>
        <v>2.</v>
      </c>
      <c r="B139" s="19" t="str">
        <f>B129&amp;" UKUPNO:"</f>
        <v>KONZERVATORSKA ISTRAŽIVANJA UKUPNO:</v>
      </c>
      <c r="C139" s="10"/>
      <c r="D139" s="12"/>
      <c r="E139" s="13"/>
      <c r="F139" s="20">
        <f>SUM(F136:F137)</f>
        <v>0</v>
      </c>
    </row>
    <row r="140" spans="1:6" ht="12.75" customHeight="1" x14ac:dyDescent="0.2">
      <c r="A140" s="93"/>
      <c r="B140" s="19"/>
      <c r="C140" s="10"/>
      <c r="D140" s="12"/>
      <c r="E140" s="13"/>
      <c r="F140" s="20"/>
    </row>
    <row r="141" spans="1:6" ht="12.75" customHeight="1" x14ac:dyDescent="0.2">
      <c r="A141" s="96" t="s">
        <v>158</v>
      </c>
      <c r="B141" s="21" t="s">
        <v>54</v>
      </c>
      <c r="C141" s="16"/>
      <c r="D141" s="17"/>
      <c r="E141" s="17"/>
      <c r="F141" s="18"/>
    </row>
    <row r="142" spans="1:6" ht="12.75" customHeight="1" x14ac:dyDescent="0.2">
      <c r="A142" s="96"/>
      <c r="B142" s="21"/>
      <c r="C142" s="16"/>
      <c r="D142" s="17"/>
      <c r="E142" s="17"/>
      <c r="F142" s="18"/>
    </row>
    <row r="143" spans="1:6" ht="12.75" customHeight="1" x14ac:dyDescent="0.2">
      <c r="A143" s="96"/>
      <c r="B143" s="85" t="s">
        <v>28</v>
      </c>
      <c r="C143" s="16"/>
      <c r="D143" s="17"/>
      <c r="E143" s="17"/>
      <c r="F143" s="18"/>
    </row>
    <row r="144" spans="1:6" ht="51" x14ac:dyDescent="0.2">
      <c r="A144" s="96"/>
      <c r="B144" s="73" t="s">
        <v>29</v>
      </c>
      <c r="C144" s="16"/>
      <c r="D144" s="17"/>
      <c r="E144" s="17"/>
      <c r="F144" s="18"/>
    </row>
    <row r="145" spans="1:6" ht="116.25" customHeight="1" x14ac:dyDescent="0.2">
      <c r="A145" s="96"/>
      <c r="B145" s="86" t="s">
        <v>55</v>
      </c>
      <c r="C145" s="16"/>
      <c r="D145" s="17"/>
      <c r="E145" s="17"/>
      <c r="F145" s="18"/>
    </row>
    <row r="146" spans="1:6" ht="12.75" customHeight="1" x14ac:dyDescent="0.2">
      <c r="A146" s="22"/>
      <c r="B146" s="22"/>
      <c r="C146" s="16"/>
      <c r="D146" s="17"/>
      <c r="E146" s="17"/>
      <c r="F146" s="18"/>
    </row>
    <row r="147" spans="1:6" ht="117" customHeight="1" x14ac:dyDescent="0.2">
      <c r="A147" s="95" t="str">
        <f>A$141&amp;COUNTA(A$141:A146)&amp;"."</f>
        <v>3.1.</v>
      </c>
      <c r="B147" s="86" t="s">
        <v>56</v>
      </c>
      <c r="C147" s="78" t="s">
        <v>34</v>
      </c>
      <c r="D147" s="51">
        <v>46</v>
      </c>
      <c r="E147" s="51"/>
      <c r="F147" s="52">
        <f>D147*E147</f>
        <v>0</v>
      </c>
    </row>
    <row r="148" spans="1:6" ht="12.75" customHeight="1" x14ac:dyDescent="0.2">
      <c r="A148" s="95"/>
      <c r="B148" s="22"/>
      <c r="C148" s="16"/>
      <c r="D148" s="17"/>
      <c r="E148" s="17"/>
      <c r="F148" s="18"/>
    </row>
    <row r="149" spans="1:6" ht="88.5" customHeight="1" x14ac:dyDescent="0.2">
      <c r="A149" s="95" t="str">
        <f>A$141&amp;COUNTA(A$141:A148)&amp;"."</f>
        <v>3.2.</v>
      </c>
      <c r="B149" s="14" t="s">
        <v>57</v>
      </c>
      <c r="C149" s="50" t="s">
        <v>33</v>
      </c>
      <c r="D149" s="51">
        <v>290</v>
      </c>
      <c r="E149" s="51"/>
      <c r="F149" s="52">
        <f>D149*E149</f>
        <v>0</v>
      </c>
    </row>
    <row r="150" spans="1:6" x14ac:dyDescent="0.2">
      <c r="A150" s="95"/>
      <c r="B150" s="14"/>
      <c r="C150" s="50"/>
      <c r="D150" s="51"/>
      <c r="E150" s="51"/>
      <c r="F150" s="52"/>
    </row>
    <row r="151" spans="1:6" ht="206.25" customHeight="1" x14ac:dyDescent="0.2">
      <c r="A151" s="95" t="str">
        <f>A$141&amp;COUNTA(A$141:A150)&amp;"."</f>
        <v>3.3.</v>
      </c>
      <c r="B151" s="130" t="s">
        <v>147</v>
      </c>
      <c r="C151" s="50" t="s">
        <v>33</v>
      </c>
      <c r="D151" s="51">
        <v>60</v>
      </c>
      <c r="E151" s="51"/>
      <c r="F151" s="52">
        <f>D151*E151</f>
        <v>0</v>
      </c>
    </row>
    <row r="152" spans="1:6" x14ac:dyDescent="0.2">
      <c r="A152" s="95"/>
      <c r="B152" s="14"/>
      <c r="C152" s="50"/>
      <c r="D152" s="51"/>
      <c r="E152" s="51"/>
      <c r="F152" s="52"/>
    </row>
    <row r="153" spans="1:6" ht="257.25" customHeight="1" x14ac:dyDescent="0.2">
      <c r="A153" s="95" t="str">
        <f>A$141&amp;COUNTA(A$141:A152)&amp;"."</f>
        <v>3.4.</v>
      </c>
      <c r="B153" s="14" t="s">
        <v>118</v>
      </c>
      <c r="C153" s="50" t="s">
        <v>33</v>
      </c>
      <c r="D153" s="51">
        <v>60</v>
      </c>
      <c r="E153" s="51"/>
      <c r="F153" s="52">
        <f>D153*E153</f>
        <v>0</v>
      </c>
    </row>
    <row r="154" spans="1:6" x14ac:dyDescent="0.2">
      <c r="A154" s="95"/>
      <c r="B154" s="14"/>
      <c r="C154" s="50"/>
      <c r="D154" s="51"/>
      <c r="E154" s="51"/>
      <c r="F154" s="52"/>
    </row>
    <row r="155" spans="1:6" ht="89.25" x14ac:dyDescent="0.2">
      <c r="A155" s="95" t="str">
        <f>A$141&amp;COUNTA(A$141:A154)&amp;"."</f>
        <v>3.5.</v>
      </c>
      <c r="B155" s="14" t="s">
        <v>124</v>
      </c>
      <c r="C155" s="50" t="s">
        <v>33</v>
      </c>
      <c r="D155" s="51">
        <v>60</v>
      </c>
      <c r="E155" s="51"/>
      <c r="F155" s="52">
        <f>D155*E155</f>
        <v>0</v>
      </c>
    </row>
    <row r="156" spans="1:6" x14ac:dyDescent="0.2">
      <c r="A156" s="95"/>
      <c r="B156" s="14"/>
      <c r="C156" s="50"/>
      <c r="D156" s="51"/>
      <c r="E156" s="51"/>
      <c r="F156" s="52"/>
    </row>
    <row r="157" spans="1:6" ht="38.25" x14ac:dyDescent="0.2">
      <c r="A157" s="95" t="str">
        <f>A$141&amp;COUNTA(A$141:A156)&amp;"."</f>
        <v>3.6.</v>
      </c>
      <c r="B157" s="14" t="s">
        <v>58</v>
      </c>
      <c r="C157" s="78" t="s">
        <v>34</v>
      </c>
      <c r="D157" s="51">
        <v>33</v>
      </c>
      <c r="E157" s="51"/>
      <c r="F157" s="52">
        <f>D157*E157</f>
        <v>0</v>
      </c>
    </row>
    <row r="158" spans="1:6" x14ac:dyDescent="0.2">
      <c r="A158" s="95"/>
      <c r="B158" s="14"/>
      <c r="C158" s="78"/>
      <c r="D158" s="51"/>
      <c r="E158" s="51"/>
      <c r="F158" s="52"/>
    </row>
    <row r="159" spans="1:6" ht="51" x14ac:dyDescent="0.2">
      <c r="A159" s="95" t="str">
        <f>A$141&amp;COUNTA(A$141:A158)&amp;"."</f>
        <v>3.7.</v>
      </c>
      <c r="B159" s="14" t="s">
        <v>117</v>
      </c>
      <c r="C159" s="123" t="s">
        <v>59</v>
      </c>
      <c r="D159" s="51">
        <v>16</v>
      </c>
      <c r="E159" s="51"/>
      <c r="F159" s="52">
        <f>D159*E159</f>
        <v>0</v>
      </c>
    </row>
    <row r="160" spans="1:6" x14ac:dyDescent="0.2">
      <c r="A160" s="95"/>
      <c r="B160" s="14"/>
      <c r="C160" s="78"/>
      <c r="D160" s="51"/>
      <c r="E160" s="51"/>
      <c r="F160" s="52"/>
    </row>
    <row r="161" spans="1:6" ht="51" x14ac:dyDescent="0.2">
      <c r="A161" s="95" t="str">
        <f>A$141&amp;COUNTA(A$141:A159)&amp;"."</f>
        <v>3.8.</v>
      </c>
      <c r="B161" s="14" t="s">
        <v>60</v>
      </c>
      <c r="C161" s="78"/>
      <c r="D161" s="51"/>
      <c r="E161" s="51"/>
      <c r="F161" s="52"/>
    </row>
    <row r="162" spans="1:6" x14ac:dyDescent="0.2">
      <c r="A162" s="95"/>
      <c r="B162" s="86" t="s">
        <v>61</v>
      </c>
      <c r="C162" s="78" t="s">
        <v>62</v>
      </c>
      <c r="D162" s="51">
        <v>1</v>
      </c>
      <c r="E162" s="51"/>
      <c r="F162" s="52">
        <f>D162*E162</f>
        <v>0</v>
      </c>
    </row>
    <row r="163" spans="1:6" x14ac:dyDescent="0.2">
      <c r="A163" s="95"/>
      <c r="B163" s="86" t="s">
        <v>63</v>
      </c>
      <c r="C163" s="78" t="s">
        <v>62</v>
      </c>
      <c r="D163" s="51">
        <v>1</v>
      </c>
      <c r="E163" s="51"/>
      <c r="F163" s="52">
        <f>D163*E163</f>
        <v>0</v>
      </c>
    </row>
    <row r="164" spans="1:6" x14ac:dyDescent="0.2">
      <c r="A164" s="95"/>
      <c r="B164" s="87" t="s">
        <v>64</v>
      </c>
      <c r="C164" s="78" t="s">
        <v>62</v>
      </c>
      <c r="D164" s="51">
        <v>1</v>
      </c>
      <c r="E164" s="51"/>
      <c r="F164" s="52">
        <f>D164*E164</f>
        <v>0</v>
      </c>
    </row>
    <row r="165" spans="1:6" x14ac:dyDescent="0.2">
      <c r="A165" s="95"/>
      <c r="B165" s="14"/>
      <c r="C165" s="10"/>
      <c r="D165" s="12"/>
      <c r="E165" s="12"/>
      <c r="F165" s="15"/>
    </row>
    <row r="166" spans="1:6" ht="12.75" customHeight="1" x14ac:dyDescent="0.2">
      <c r="A166" s="93" t="str">
        <f>A141</f>
        <v>3.</v>
      </c>
      <c r="B166" s="19" t="str">
        <f>B141&amp;" UKUPNO:"</f>
        <v>ZIDARSKI RADOVI  UKUPNO:</v>
      </c>
      <c r="C166" s="10"/>
      <c r="D166" s="12"/>
      <c r="E166" s="13"/>
      <c r="F166" s="20">
        <f>SUM(F147:F164)</f>
        <v>0</v>
      </c>
    </row>
    <row r="167" spans="1:6" ht="12.75" customHeight="1" x14ac:dyDescent="0.2">
      <c r="A167" s="93"/>
      <c r="B167" s="19"/>
      <c r="C167" s="10"/>
      <c r="D167" s="12"/>
      <c r="E167" s="13"/>
      <c r="F167" s="20"/>
    </row>
    <row r="168" spans="1:6" ht="12.75" customHeight="1" x14ac:dyDescent="0.2">
      <c r="A168" s="93"/>
      <c r="B168" s="19"/>
      <c r="C168" s="10"/>
      <c r="D168" s="12"/>
      <c r="E168" s="13"/>
      <c r="F168" s="20"/>
    </row>
    <row r="169" spans="1:6" ht="12.75" customHeight="1" x14ac:dyDescent="0.2">
      <c r="A169" s="96" t="s">
        <v>159</v>
      </c>
      <c r="B169" s="9" t="s">
        <v>65</v>
      </c>
      <c r="C169" s="10"/>
      <c r="D169" s="10"/>
      <c r="E169" s="10"/>
      <c r="F169" s="11"/>
    </row>
    <row r="170" spans="1:6" ht="12.75" customHeight="1" x14ac:dyDescent="0.2">
      <c r="A170" s="96"/>
      <c r="B170" s="9"/>
      <c r="C170" s="10"/>
      <c r="D170" s="10"/>
      <c r="E170" s="10"/>
      <c r="F170" s="11"/>
    </row>
    <row r="171" spans="1:6" ht="12.75" customHeight="1" x14ac:dyDescent="0.2">
      <c r="A171" s="96"/>
      <c r="B171" s="88" t="s">
        <v>28</v>
      </c>
      <c r="C171" s="10"/>
      <c r="D171" s="10"/>
      <c r="E171" s="10"/>
      <c r="F171" s="11"/>
    </row>
    <row r="172" spans="1:6" ht="54" customHeight="1" x14ac:dyDescent="0.2">
      <c r="A172" s="96"/>
      <c r="B172" s="89" t="s">
        <v>29</v>
      </c>
      <c r="C172" s="10"/>
      <c r="D172" s="10"/>
      <c r="E172" s="10"/>
      <c r="F172" s="11"/>
    </row>
    <row r="173" spans="1:6" ht="12.75" customHeight="1" x14ac:dyDescent="0.2">
      <c r="A173" s="97"/>
      <c r="B173" s="90" t="s">
        <v>66</v>
      </c>
      <c r="C173" s="10"/>
      <c r="D173" s="12"/>
      <c r="E173" s="13"/>
      <c r="F173" s="13"/>
    </row>
    <row r="174" spans="1:6" ht="54" customHeight="1" x14ac:dyDescent="0.2">
      <c r="A174" s="97"/>
      <c r="B174" s="90" t="s">
        <v>67</v>
      </c>
      <c r="C174" s="10"/>
      <c r="D174" s="12"/>
      <c r="E174" s="13"/>
      <c r="F174" s="13"/>
    </row>
    <row r="175" spans="1:6" ht="39.75" customHeight="1" x14ac:dyDescent="0.2">
      <c r="A175" s="97"/>
      <c r="B175" s="90" t="s">
        <v>68</v>
      </c>
      <c r="C175" s="10"/>
      <c r="D175" s="12"/>
      <c r="E175" s="13"/>
      <c r="F175" s="13"/>
    </row>
    <row r="176" spans="1:6" ht="12.75" customHeight="1" x14ac:dyDescent="0.2">
      <c r="A176" s="97"/>
      <c r="B176" s="81"/>
      <c r="C176" s="10"/>
      <c r="D176" s="12"/>
      <c r="E176" s="13"/>
      <c r="F176" s="13"/>
    </row>
    <row r="177" spans="1:6" ht="192" customHeight="1" x14ac:dyDescent="0.2">
      <c r="A177" s="95" t="str">
        <f>A$169&amp;COUNTA(A$169:A173)&amp;"."</f>
        <v>4.1.</v>
      </c>
      <c r="B177" s="14" t="s">
        <v>146</v>
      </c>
      <c r="C177" s="1"/>
      <c r="F177" s="1"/>
    </row>
    <row r="178" spans="1:6" ht="76.5" customHeight="1" x14ac:dyDescent="0.2">
      <c r="A178" s="95"/>
      <c r="B178" s="14" t="s">
        <v>69</v>
      </c>
      <c r="C178" s="84"/>
      <c r="D178" s="51"/>
      <c r="E178" s="51"/>
      <c r="F178" s="52"/>
    </row>
    <row r="179" spans="1:6" ht="93" customHeight="1" x14ac:dyDescent="0.2">
      <c r="A179" s="95"/>
      <c r="B179" s="83" t="s">
        <v>70</v>
      </c>
      <c r="C179" s="1"/>
      <c r="F179" s="1"/>
    </row>
    <row r="180" spans="1:6" ht="89.25" x14ac:dyDescent="0.2">
      <c r="A180" s="95"/>
      <c r="B180" s="83" t="s">
        <v>71</v>
      </c>
      <c r="C180" s="84" t="s">
        <v>11</v>
      </c>
      <c r="D180" s="51">
        <v>2</v>
      </c>
      <c r="E180" s="51"/>
      <c r="F180" s="52">
        <f>D180*E180</f>
        <v>0</v>
      </c>
    </row>
    <row r="181" spans="1:6" x14ac:dyDescent="0.2">
      <c r="A181" s="95"/>
      <c r="B181" s="83"/>
      <c r="C181" s="84"/>
      <c r="D181" s="51"/>
      <c r="E181" s="51"/>
      <c r="F181" s="52"/>
    </row>
    <row r="182" spans="1:6" ht="178.5" x14ac:dyDescent="0.2">
      <c r="A182" s="95" t="str">
        <f>A$169&amp;COUNTA(A$169:A178)&amp;"."</f>
        <v>4.2.</v>
      </c>
      <c r="B182" s="83" t="s">
        <v>97</v>
      </c>
      <c r="C182" s="84"/>
      <c r="D182" s="51"/>
      <c r="E182" s="51"/>
      <c r="F182" s="52"/>
    </row>
    <row r="183" spans="1:6" ht="76.5" x14ac:dyDescent="0.2">
      <c r="A183" s="95"/>
      <c r="B183" s="83" t="s">
        <v>72</v>
      </c>
      <c r="C183" s="84"/>
      <c r="D183" s="51"/>
      <c r="E183" s="51"/>
      <c r="F183" s="52"/>
    </row>
    <row r="184" spans="1:6" ht="153" x14ac:dyDescent="0.2">
      <c r="A184" s="95"/>
      <c r="B184" s="83" t="s">
        <v>73</v>
      </c>
      <c r="C184" s="84" t="s">
        <v>11</v>
      </c>
      <c r="D184" s="51">
        <v>1</v>
      </c>
      <c r="E184" s="51"/>
      <c r="F184" s="52">
        <f>D184*E184</f>
        <v>0</v>
      </c>
    </row>
    <row r="185" spans="1:6" x14ac:dyDescent="0.2">
      <c r="A185" s="95"/>
      <c r="B185" s="83"/>
      <c r="C185" s="84"/>
      <c r="D185" s="51"/>
      <c r="E185" s="51"/>
      <c r="F185" s="52"/>
    </row>
    <row r="186" spans="1:6" ht="89.25" x14ac:dyDescent="0.2">
      <c r="A186" s="95" t="str">
        <f>A$169&amp;COUNTA(A$169:A182)&amp;"."</f>
        <v>4.3.</v>
      </c>
      <c r="B186" s="83" t="s">
        <v>74</v>
      </c>
      <c r="C186" s="84"/>
      <c r="D186" s="51"/>
      <c r="E186" s="51"/>
      <c r="F186" s="52"/>
    </row>
    <row r="187" spans="1:6" x14ac:dyDescent="0.2">
      <c r="A187" s="117" t="s">
        <v>75</v>
      </c>
      <c r="B187" s="91" t="s">
        <v>77</v>
      </c>
      <c r="C187" s="84" t="s">
        <v>11</v>
      </c>
      <c r="D187" s="51">
        <v>2</v>
      </c>
      <c r="E187" s="51"/>
      <c r="F187" s="52">
        <f>D187*E187</f>
        <v>0</v>
      </c>
    </row>
    <row r="188" spans="1:6" x14ac:dyDescent="0.2">
      <c r="A188" s="117" t="s">
        <v>76</v>
      </c>
      <c r="B188" s="91" t="s">
        <v>78</v>
      </c>
      <c r="C188" s="84" t="s">
        <v>11</v>
      </c>
      <c r="D188" s="51">
        <v>1</v>
      </c>
      <c r="E188" s="51"/>
      <c r="F188" s="52">
        <f>D188*E188</f>
        <v>0</v>
      </c>
    </row>
    <row r="189" spans="1:6" ht="12.75" customHeight="1" x14ac:dyDescent="0.2">
      <c r="A189" s="95"/>
      <c r="B189" s="14"/>
      <c r="C189" s="10"/>
      <c r="D189" s="12"/>
      <c r="E189" s="12"/>
      <c r="F189" s="12"/>
    </row>
    <row r="190" spans="1:6" ht="12.75" customHeight="1" x14ac:dyDescent="0.2">
      <c r="A190" s="93" t="str">
        <f>A169</f>
        <v>4.</v>
      </c>
      <c r="B190" s="19" t="str">
        <f>B169&amp;" UKUPNO:"</f>
        <v>STOLARSKI RADOVI UKUPNO:</v>
      </c>
      <c r="C190" s="10"/>
      <c r="D190" s="12"/>
      <c r="E190" s="13"/>
      <c r="F190" s="20">
        <f>SUM(F177:F188)</f>
        <v>0</v>
      </c>
    </row>
    <row r="191" spans="1:6" ht="12.75" customHeight="1" x14ac:dyDescent="0.2">
      <c r="A191" s="93"/>
      <c r="B191" s="19"/>
      <c r="C191" s="10"/>
      <c r="D191" s="12"/>
      <c r="E191" s="13"/>
      <c r="F191" s="20"/>
    </row>
    <row r="192" spans="1:6" ht="12.75" customHeight="1" x14ac:dyDescent="0.2">
      <c r="A192" s="93"/>
      <c r="B192" s="19"/>
      <c r="C192" s="10"/>
      <c r="D192" s="12"/>
      <c r="E192" s="13"/>
      <c r="F192" s="20"/>
    </row>
    <row r="193" spans="1:6" ht="12.75" customHeight="1" x14ac:dyDescent="0.2">
      <c r="A193" s="96" t="s">
        <v>160</v>
      </c>
      <c r="B193" s="9" t="s">
        <v>79</v>
      </c>
      <c r="C193" s="10"/>
      <c r="D193" s="10"/>
      <c r="E193" s="10"/>
      <c r="F193" s="11"/>
    </row>
    <row r="194" spans="1:6" ht="12.75" customHeight="1" x14ac:dyDescent="0.2">
      <c r="A194" s="96"/>
      <c r="B194" s="9"/>
      <c r="C194" s="10"/>
      <c r="D194" s="10"/>
      <c r="E194" s="10"/>
      <c r="F194" s="11"/>
    </row>
    <row r="195" spans="1:6" ht="12.75" customHeight="1" x14ac:dyDescent="0.2">
      <c r="A195" s="96"/>
      <c r="B195" s="88" t="s">
        <v>28</v>
      </c>
      <c r="C195" s="10"/>
      <c r="D195" s="10"/>
      <c r="E195" s="10"/>
      <c r="F195" s="11"/>
    </row>
    <row r="196" spans="1:6" ht="51" x14ac:dyDescent="0.2">
      <c r="A196" s="96"/>
      <c r="B196" s="92" t="s">
        <v>29</v>
      </c>
      <c r="C196" s="10"/>
      <c r="D196" s="10"/>
      <c r="E196" s="10"/>
      <c r="F196" s="11"/>
    </row>
    <row r="197" spans="1:6" ht="38.25" x14ac:dyDescent="0.2">
      <c r="A197" s="97"/>
      <c r="B197" s="74" t="s">
        <v>80</v>
      </c>
      <c r="C197" s="10"/>
      <c r="D197" s="12"/>
      <c r="E197" s="13"/>
      <c r="F197" s="13"/>
    </row>
    <row r="198" spans="1:6" ht="12.75" customHeight="1" x14ac:dyDescent="0.2">
      <c r="A198" s="97"/>
      <c r="B198" s="81"/>
      <c r="C198" s="10"/>
      <c r="D198" s="12"/>
      <c r="E198" s="13"/>
      <c r="F198" s="13"/>
    </row>
    <row r="199" spans="1:6" ht="102.75" customHeight="1" x14ac:dyDescent="0.2">
      <c r="A199" s="95" t="str">
        <f>A$193&amp;COUNTA(A$193:A197)&amp;"."</f>
        <v>5.1.</v>
      </c>
      <c r="B199" s="14" t="s">
        <v>119</v>
      </c>
      <c r="C199" s="1"/>
      <c r="F199" s="1"/>
    </row>
    <row r="200" spans="1:6" x14ac:dyDescent="0.2">
      <c r="A200" s="95"/>
      <c r="B200" s="6" t="s">
        <v>81</v>
      </c>
      <c r="C200" s="84"/>
      <c r="D200" s="51"/>
      <c r="E200" s="51"/>
      <c r="F200" s="52"/>
    </row>
    <row r="201" spans="1:6" x14ac:dyDescent="0.2">
      <c r="A201" s="95"/>
      <c r="B201" s="6" t="s">
        <v>82</v>
      </c>
      <c r="C201" s="84"/>
      <c r="D201" s="51"/>
      <c r="E201" s="51"/>
      <c r="F201" s="52"/>
    </row>
    <row r="202" spans="1:6" x14ac:dyDescent="0.2">
      <c r="A202" s="95"/>
      <c r="B202" s="6" t="s">
        <v>83</v>
      </c>
      <c r="C202" s="84"/>
      <c r="D202" s="51"/>
      <c r="E202" s="51"/>
      <c r="F202" s="52"/>
    </row>
    <row r="203" spans="1:6" ht="12.75" customHeight="1" x14ac:dyDescent="0.2">
      <c r="A203" s="95"/>
      <c r="B203" s="6" t="s">
        <v>84</v>
      </c>
      <c r="C203" s="84"/>
      <c r="D203" s="51"/>
      <c r="E203" s="51"/>
      <c r="F203" s="52"/>
    </row>
    <row r="204" spans="1:6" ht="12.75" customHeight="1" x14ac:dyDescent="0.2">
      <c r="A204" s="95"/>
      <c r="B204" s="6" t="s">
        <v>85</v>
      </c>
      <c r="C204" s="84"/>
      <c r="D204" s="51"/>
      <c r="E204" s="51"/>
      <c r="F204" s="52"/>
    </row>
    <row r="205" spans="1:6" ht="52.5" customHeight="1" x14ac:dyDescent="0.2">
      <c r="A205" s="95"/>
      <c r="B205" s="6" t="s">
        <v>86</v>
      </c>
      <c r="C205" s="50" t="s">
        <v>33</v>
      </c>
      <c r="D205" s="51">
        <v>60</v>
      </c>
      <c r="E205" s="51"/>
      <c r="F205" s="52">
        <f>D205*E205</f>
        <v>0</v>
      </c>
    </row>
    <row r="206" spans="1:6" ht="12.75" customHeight="1" x14ac:dyDescent="0.2">
      <c r="A206" s="95"/>
      <c r="B206" s="14"/>
      <c r="C206" s="10"/>
      <c r="D206" s="12"/>
      <c r="E206" s="12"/>
      <c r="F206" s="12"/>
    </row>
    <row r="207" spans="1:6" ht="12.75" customHeight="1" x14ac:dyDescent="0.2">
      <c r="A207" s="93" t="str">
        <f>A193</f>
        <v>5.</v>
      </c>
      <c r="B207" s="19" t="str">
        <f>B193&amp;" UKUPNO:"</f>
        <v>PODOPOLAGAČKI RADOVI UKUPNO:</v>
      </c>
      <c r="C207" s="10"/>
      <c r="D207" s="12"/>
      <c r="E207" s="13"/>
      <c r="F207" s="20">
        <f>SUM(F205:F205)</f>
        <v>0</v>
      </c>
    </row>
    <row r="208" spans="1:6" ht="12.75" customHeight="1" x14ac:dyDescent="0.2">
      <c r="A208" s="93"/>
      <c r="B208" s="19"/>
      <c r="C208" s="10"/>
      <c r="D208" s="12"/>
      <c r="E208" s="13"/>
      <c r="F208" s="20"/>
    </row>
    <row r="209" spans="1:6" ht="12.75" customHeight="1" x14ac:dyDescent="0.2">
      <c r="A209" s="93"/>
      <c r="B209" s="19"/>
      <c r="C209" s="10"/>
      <c r="D209" s="12"/>
      <c r="E209" s="13"/>
      <c r="F209" s="20"/>
    </row>
    <row r="210" spans="1:6" ht="12.75" customHeight="1" x14ac:dyDescent="0.2">
      <c r="A210" s="96" t="s">
        <v>161</v>
      </c>
      <c r="B210" s="9" t="s">
        <v>87</v>
      </c>
      <c r="C210" s="10"/>
      <c r="D210" s="10"/>
      <c r="E210" s="10"/>
      <c r="F210" s="11"/>
    </row>
    <row r="211" spans="1:6" ht="12.75" customHeight="1" x14ac:dyDescent="0.2">
      <c r="A211" s="96"/>
      <c r="B211" s="9"/>
      <c r="C211" s="10"/>
      <c r="D211" s="10"/>
      <c r="E211" s="10"/>
      <c r="F211" s="11"/>
    </row>
    <row r="212" spans="1:6" ht="12.75" customHeight="1" x14ac:dyDescent="0.2">
      <c r="A212" s="96"/>
      <c r="B212" s="88" t="s">
        <v>28</v>
      </c>
      <c r="C212" s="10"/>
      <c r="D212" s="10"/>
      <c r="E212" s="10"/>
      <c r="F212" s="11"/>
    </row>
    <row r="213" spans="1:6" ht="53.25" customHeight="1" x14ac:dyDescent="0.2">
      <c r="A213" s="96"/>
      <c r="B213" s="92" t="s">
        <v>29</v>
      </c>
      <c r="C213" s="10"/>
      <c r="D213" s="10"/>
      <c r="E213" s="10"/>
      <c r="F213" s="11"/>
    </row>
    <row r="214" spans="1:6" x14ac:dyDescent="0.2">
      <c r="A214" s="97"/>
      <c r="B214" s="6" t="s">
        <v>66</v>
      </c>
      <c r="C214" s="10"/>
      <c r="D214" s="12"/>
      <c r="E214" s="13"/>
      <c r="F214" s="13"/>
    </row>
    <row r="215" spans="1:6" ht="79.5" customHeight="1" x14ac:dyDescent="0.2">
      <c r="A215" s="97"/>
      <c r="B215" s="74" t="s">
        <v>88</v>
      </c>
      <c r="C215" s="10"/>
      <c r="D215" s="12"/>
      <c r="E215" s="13"/>
      <c r="F215" s="13"/>
    </row>
    <row r="216" spans="1:6" ht="52.5" customHeight="1" x14ac:dyDescent="0.2">
      <c r="A216" s="97"/>
      <c r="B216" s="90" t="s">
        <v>89</v>
      </c>
      <c r="C216" s="10"/>
      <c r="D216" s="12"/>
      <c r="E216" s="13"/>
      <c r="F216" s="13"/>
    </row>
    <row r="217" spans="1:6" ht="12.75" customHeight="1" x14ac:dyDescent="0.2">
      <c r="A217" s="97"/>
      <c r="B217" s="81"/>
      <c r="C217" s="10"/>
      <c r="D217" s="12"/>
      <c r="E217" s="13"/>
      <c r="F217" s="13"/>
    </row>
    <row r="218" spans="1:6" ht="28.5" customHeight="1" x14ac:dyDescent="0.2">
      <c r="A218" s="95" t="str">
        <f>A$210&amp;COUNTA(A$210:A217)&amp;"."</f>
        <v>6.1.</v>
      </c>
      <c r="B218" s="14" t="s">
        <v>90</v>
      </c>
      <c r="C218" s="50" t="s">
        <v>33</v>
      </c>
      <c r="D218" s="51">
        <v>1</v>
      </c>
      <c r="E218" s="51"/>
      <c r="F218" s="52">
        <f>D218*E218</f>
        <v>0</v>
      </c>
    </row>
    <row r="219" spans="1:6" ht="12.75" customHeight="1" x14ac:dyDescent="0.2">
      <c r="A219" s="95"/>
      <c r="B219" s="6"/>
      <c r="C219" s="84"/>
      <c r="D219" s="51"/>
      <c r="E219" s="51"/>
      <c r="F219" s="52"/>
    </row>
    <row r="220" spans="1:6" ht="129" customHeight="1" x14ac:dyDescent="0.2">
      <c r="A220" s="95" t="str">
        <f>A$210&amp;COUNTA(A$210:A219)&amp;"."</f>
        <v>6.2.</v>
      </c>
      <c r="B220" s="6" t="s">
        <v>91</v>
      </c>
      <c r="C220" s="50" t="s">
        <v>33</v>
      </c>
      <c r="D220" s="51">
        <v>290</v>
      </c>
      <c r="E220" s="51"/>
      <c r="F220" s="52">
        <f>D220*E220</f>
        <v>0</v>
      </c>
    </row>
    <row r="221" spans="1:6" ht="12.75" customHeight="1" x14ac:dyDescent="0.2">
      <c r="A221" s="95"/>
      <c r="B221" s="6"/>
      <c r="C221" s="84"/>
      <c r="D221" s="51"/>
      <c r="E221" s="51"/>
      <c r="F221" s="52"/>
    </row>
    <row r="222" spans="1:6" ht="128.25" customHeight="1" x14ac:dyDescent="0.2">
      <c r="A222" s="95" t="str">
        <f>A$210&amp;COUNTA(A$210:A221)&amp;"."</f>
        <v>6.3.</v>
      </c>
      <c r="B222" s="148" t="s">
        <v>182</v>
      </c>
      <c r="C222" s="1"/>
      <c r="F222" s="1"/>
    </row>
    <row r="223" spans="1:6" ht="25.5" x14ac:dyDescent="0.2">
      <c r="A223" s="95"/>
      <c r="B223" s="6" t="s">
        <v>92</v>
      </c>
      <c r="C223" s="50" t="s">
        <v>11</v>
      </c>
      <c r="D223" s="51">
        <v>1</v>
      </c>
      <c r="E223" s="51"/>
      <c r="F223" s="52">
        <f>D223*E223</f>
        <v>0</v>
      </c>
    </row>
    <row r="224" spans="1:6" x14ac:dyDescent="0.2">
      <c r="A224" s="95"/>
      <c r="B224" s="6"/>
      <c r="C224" s="84"/>
      <c r="D224" s="51"/>
      <c r="E224" s="51"/>
      <c r="F224" s="52"/>
    </row>
    <row r="225" spans="1:6" ht="90" customHeight="1" x14ac:dyDescent="0.2">
      <c r="A225" s="95" t="str">
        <f>A$210&amp;COUNTA(A$210:A222)&amp;"."</f>
        <v>6.4.</v>
      </c>
      <c r="B225" s="6" t="s">
        <v>93</v>
      </c>
      <c r="C225" s="50" t="s">
        <v>11</v>
      </c>
      <c r="D225" s="51">
        <v>1</v>
      </c>
      <c r="E225" s="51"/>
      <c r="F225" s="52">
        <f>D225*E225</f>
        <v>0</v>
      </c>
    </row>
    <row r="226" spans="1:6" ht="12.75" customHeight="1" x14ac:dyDescent="0.2">
      <c r="A226" s="95"/>
      <c r="B226" s="6"/>
    </row>
    <row r="227" spans="1:6" ht="153.75" customHeight="1" x14ac:dyDescent="0.2">
      <c r="A227" s="95" t="str">
        <f>A$210&amp;COUNTA(A$210:A226)&amp;"."</f>
        <v>6.5.</v>
      </c>
      <c r="B227" s="148" t="s">
        <v>183</v>
      </c>
      <c r="C227" s="50" t="s">
        <v>11</v>
      </c>
      <c r="D227" s="51">
        <v>1</v>
      </c>
      <c r="E227" s="51"/>
      <c r="F227" s="52">
        <f>D227*E227</f>
        <v>0</v>
      </c>
    </row>
    <row r="228" spans="1:6" x14ac:dyDescent="0.2">
      <c r="A228" s="95"/>
      <c r="B228" s="6"/>
    </row>
    <row r="229" spans="1:6" ht="166.5" customHeight="1" x14ac:dyDescent="0.2">
      <c r="A229" s="95" t="str">
        <f>A$210&amp;COUNTA(A$210:A228)&amp;"."</f>
        <v>6.6.</v>
      </c>
      <c r="B229" s="148" t="s">
        <v>184</v>
      </c>
      <c r="C229" s="50" t="s">
        <v>11</v>
      </c>
      <c r="D229" s="51">
        <v>1</v>
      </c>
      <c r="E229" s="51"/>
      <c r="F229" s="52">
        <f>D229*E229</f>
        <v>0</v>
      </c>
    </row>
    <row r="230" spans="1:6" x14ac:dyDescent="0.2">
      <c r="A230" s="95"/>
      <c r="B230" s="129"/>
      <c r="C230" s="50"/>
      <c r="D230" s="51"/>
      <c r="E230" s="51"/>
      <c r="F230" s="52"/>
    </row>
    <row r="231" spans="1:6" ht="154.5" customHeight="1" x14ac:dyDescent="0.2">
      <c r="A231" s="95" t="str">
        <f>A$210&amp;COUNTA(A$210:A229)&amp;"."</f>
        <v>6.7.</v>
      </c>
      <c r="B231" s="148" t="s">
        <v>185</v>
      </c>
      <c r="C231" s="50" t="s">
        <v>11</v>
      </c>
      <c r="D231" s="51">
        <v>1</v>
      </c>
      <c r="E231" s="51"/>
      <c r="F231" s="52">
        <f>D231*E231</f>
        <v>0</v>
      </c>
    </row>
    <row r="232" spans="1:6" x14ac:dyDescent="0.2">
      <c r="A232" s="95"/>
      <c r="B232" s="6"/>
    </row>
    <row r="233" spans="1:6" ht="141.75" customHeight="1" x14ac:dyDescent="0.2">
      <c r="A233" s="95" t="str">
        <f>A$210&amp;COUNTA(A$210:A232)&amp;"."</f>
        <v>6.8.</v>
      </c>
      <c r="B233" s="149" t="s">
        <v>186</v>
      </c>
      <c r="C233" s="50" t="s">
        <v>11</v>
      </c>
      <c r="D233" s="51">
        <v>1</v>
      </c>
      <c r="E233" s="51"/>
      <c r="F233" s="52">
        <f>D233*E233</f>
        <v>0</v>
      </c>
    </row>
    <row r="234" spans="1:6" x14ac:dyDescent="0.2">
      <c r="A234" s="95"/>
      <c r="B234" s="6"/>
    </row>
    <row r="235" spans="1:6" ht="141" customHeight="1" x14ac:dyDescent="0.2">
      <c r="A235" s="95" t="str">
        <f>A$210&amp;COUNTA(A$210:A234)&amp;"."</f>
        <v>6.9.</v>
      </c>
      <c r="B235" s="149" t="s">
        <v>187</v>
      </c>
      <c r="C235" s="50" t="s">
        <v>11</v>
      </c>
      <c r="D235" s="51">
        <v>1</v>
      </c>
      <c r="E235" s="51"/>
      <c r="F235" s="52">
        <f>D235*E235</f>
        <v>0</v>
      </c>
    </row>
    <row r="236" spans="1:6" x14ac:dyDescent="0.2">
      <c r="A236" s="95"/>
      <c r="B236" s="6"/>
    </row>
    <row r="237" spans="1:6" ht="115.5" customHeight="1" x14ac:dyDescent="0.2">
      <c r="A237" s="95" t="str">
        <f>A$210&amp;COUNTA(A$210:A236)&amp;"."</f>
        <v>6.10.</v>
      </c>
      <c r="B237" s="6" t="s">
        <v>188</v>
      </c>
      <c r="C237" s="50" t="s">
        <v>11</v>
      </c>
      <c r="D237" s="51">
        <v>1</v>
      </c>
      <c r="E237" s="51"/>
      <c r="F237" s="52">
        <f>D237*E237</f>
        <v>0</v>
      </c>
    </row>
    <row r="238" spans="1:6" x14ac:dyDescent="0.2">
      <c r="A238" s="95"/>
      <c r="B238" s="6"/>
    </row>
    <row r="239" spans="1:6" ht="166.5" customHeight="1" x14ac:dyDescent="0.2">
      <c r="A239" s="95" t="str">
        <f>A$210&amp;COUNTA(A$210:A238)&amp;"."</f>
        <v>6.11.</v>
      </c>
      <c r="B239" s="148" t="s">
        <v>189</v>
      </c>
      <c r="C239" s="50" t="s">
        <v>11</v>
      </c>
      <c r="D239" s="51">
        <v>1</v>
      </c>
      <c r="E239" s="51"/>
      <c r="F239" s="52">
        <f>D239*E239</f>
        <v>0</v>
      </c>
    </row>
    <row r="240" spans="1:6" ht="12.75" customHeight="1" x14ac:dyDescent="0.2">
      <c r="A240" s="95"/>
      <c r="B240" s="14"/>
      <c r="C240" s="10"/>
      <c r="D240" s="12"/>
      <c r="E240" s="12"/>
      <c r="F240" s="12"/>
    </row>
    <row r="241" spans="1:6" ht="12.75" customHeight="1" x14ac:dyDescent="0.2">
      <c r="A241" s="93" t="str">
        <f>A210</f>
        <v>6.</v>
      </c>
      <c r="B241" s="19" t="str">
        <f>B210&amp;" UKUPNO:"</f>
        <v>SOBOSLIKARSKO-LIČILAČKI RADOVI UKUPNO:</v>
      </c>
      <c r="C241" s="10"/>
      <c r="D241" s="12"/>
      <c r="E241" s="13"/>
      <c r="F241" s="20">
        <f>SUM(F218:F239)</f>
        <v>0</v>
      </c>
    </row>
    <row r="242" spans="1:6" ht="12.75" customHeight="1" x14ac:dyDescent="0.2">
      <c r="A242" s="93"/>
      <c r="B242" s="19"/>
      <c r="C242" s="10"/>
      <c r="D242" s="12"/>
      <c r="E242" s="13"/>
      <c r="F242" s="20"/>
    </row>
    <row r="243" spans="1:6" ht="12.75" customHeight="1" x14ac:dyDescent="0.2">
      <c r="A243" s="93"/>
      <c r="B243" s="19"/>
      <c r="C243" s="10"/>
      <c r="D243" s="12"/>
      <c r="E243" s="13"/>
      <c r="F243" s="20"/>
    </row>
    <row r="244" spans="1:6" ht="25.5" x14ac:dyDescent="0.2">
      <c r="A244" s="93" t="s">
        <v>162</v>
      </c>
      <c r="B244" s="19" t="s">
        <v>166</v>
      </c>
      <c r="C244" s="10"/>
      <c r="D244" s="12"/>
      <c r="E244" s="13"/>
      <c r="F244" s="20"/>
    </row>
    <row r="245" spans="1:6" ht="12.75" customHeight="1" x14ac:dyDescent="0.2">
      <c r="A245" s="93"/>
      <c r="B245" s="19"/>
      <c r="C245" s="10"/>
      <c r="D245" s="12"/>
      <c r="E245" s="13"/>
      <c r="F245" s="20"/>
    </row>
    <row r="246" spans="1:6" ht="12.75" customHeight="1" x14ac:dyDescent="0.2">
      <c r="A246" s="93"/>
      <c r="B246" s="19" t="s">
        <v>28</v>
      </c>
      <c r="C246" s="10"/>
      <c r="D246" s="12"/>
      <c r="E246" s="13"/>
      <c r="F246" s="20"/>
    </row>
    <row r="247" spans="1:6" ht="55.5" customHeight="1" x14ac:dyDescent="0.2">
      <c r="A247" s="93"/>
      <c r="B247" s="144" t="s">
        <v>29</v>
      </c>
      <c r="C247" s="10"/>
      <c r="D247" s="12"/>
      <c r="E247" s="13"/>
      <c r="F247" s="20"/>
    </row>
    <row r="248" spans="1:6" x14ac:dyDescent="0.2">
      <c r="A248" s="1"/>
      <c r="B248" s="144"/>
      <c r="C248" s="10"/>
      <c r="D248" s="12"/>
      <c r="E248" s="13"/>
      <c r="F248" s="20"/>
    </row>
    <row r="249" spans="1:6" ht="38.25" x14ac:dyDescent="0.2">
      <c r="A249" s="93"/>
      <c r="B249" s="145" t="s">
        <v>179</v>
      </c>
      <c r="C249" s="10"/>
      <c r="D249" s="12"/>
      <c r="E249" s="13"/>
      <c r="F249" s="20"/>
    </row>
    <row r="250" spans="1:6" ht="25.5" x14ac:dyDescent="0.2">
      <c r="A250" s="93"/>
      <c r="B250" s="143" t="s">
        <v>165</v>
      </c>
      <c r="C250" s="10"/>
      <c r="D250" s="12"/>
      <c r="E250" s="13"/>
      <c r="F250" s="20"/>
    </row>
    <row r="251" spans="1:6" ht="12.75" customHeight="1" x14ac:dyDescent="0.2">
      <c r="A251" s="93"/>
      <c r="B251" s="143"/>
      <c r="C251" s="10"/>
      <c r="D251" s="12"/>
      <c r="E251" s="13"/>
      <c r="F251" s="20"/>
    </row>
    <row r="252" spans="1:6" ht="102" x14ac:dyDescent="0.2">
      <c r="A252" s="146" t="s">
        <v>164</v>
      </c>
      <c r="B252" s="150" t="s">
        <v>190</v>
      </c>
      <c r="C252" s="50" t="s">
        <v>11</v>
      </c>
      <c r="D252" s="51">
        <v>6</v>
      </c>
      <c r="E252" s="51"/>
      <c r="F252" s="147">
        <f>D252*E252</f>
        <v>0</v>
      </c>
    </row>
    <row r="253" spans="1:6" ht="12.75" customHeight="1" x14ac:dyDescent="0.2">
      <c r="A253" s="93"/>
      <c r="B253" s="143"/>
      <c r="C253" s="10"/>
      <c r="D253" s="12"/>
      <c r="E253" s="13"/>
      <c r="F253" s="20"/>
    </row>
    <row r="254" spans="1:6" ht="114.75" x14ac:dyDescent="0.2">
      <c r="A254" s="146" t="s">
        <v>167</v>
      </c>
      <c r="B254" s="143" t="s">
        <v>168</v>
      </c>
      <c r="C254" s="50" t="s">
        <v>11</v>
      </c>
      <c r="D254" s="51">
        <v>6</v>
      </c>
      <c r="E254" s="51"/>
      <c r="F254" s="147">
        <f>D254*E254</f>
        <v>0</v>
      </c>
    </row>
    <row r="255" spans="1:6" ht="12.75" customHeight="1" x14ac:dyDescent="0.2">
      <c r="A255" s="93"/>
      <c r="B255" s="143"/>
      <c r="C255" s="10"/>
      <c r="D255" s="12"/>
      <c r="E255" s="51"/>
      <c r="F255" s="147"/>
    </row>
    <row r="256" spans="1:6" ht="38.25" x14ac:dyDescent="0.2">
      <c r="A256" s="146" t="s">
        <v>170</v>
      </c>
      <c r="B256" s="143" t="s">
        <v>169</v>
      </c>
      <c r="C256" s="50" t="s">
        <v>12</v>
      </c>
      <c r="D256" s="51">
        <v>1</v>
      </c>
      <c r="E256" s="51"/>
      <c r="F256" s="147">
        <f>D256*E256</f>
        <v>0</v>
      </c>
    </row>
    <row r="257" spans="1:6" ht="12.75" customHeight="1" x14ac:dyDescent="0.2">
      <c r="A257" s="93"/>
      <c r="B257" s="143"/>
      <c r="C257" s="10"/>
      <c r="D257" s="12"/>
      <c r="E257" s="13"/>
      <c r="F257" s="147"/>
    </row>
    <row r="258" spans="1:6" ht="51" x14ac:dyDescent="0.2">
      <c r="A258" s="146" t="s">
        <v>172</v>
      </c>
      <c r="B258" s="143" t="s">
        <v>171</v>
      </c>
      <c r="C258" s="50" t="s">
        <v>174</v>
      </c>
      <c r="D258" s="51">
        <v>2</v>
      </c>
      <c r="E258" s="51"/>
      <c r="F258" s="147">
        <f>D258*E258</f>
        <v>0</v>
      </c>
    </row>
    <row r="259" spans="1:6" x14ac:dyDescent="0.2">
      <c r="A259" s="146"/>
      <c r="B259" s="143"/>
      <c r="C259" s="10"/>
      <c r="D259" s="12"/>
      <c r="E259" s="51"/>
      <c r="F259" s="147"/>
    </row>
    <row r="260" spans="1:6" ht="25.5" x14ac:dyDescent="0.2">
      <c r="A260" s="146" t="s">
        <v>175</v>
      </c>
      <c r="B260" s="143" t="s">
        <v>173</v>
      </c>
      <c r="C260" s="50" t="s">
        <v>11</v>
      </c>
      <c r="D260" s="51">
        <v>2</v>
      </c>
      <c r="E260" s="51"/>
      <c r="F260" s="147">
        <f>D260*E260</f>
        <v>0</v>
      </c>
    </row>
    <row r="261" spans="1:6" x14ac:dyDescent="0.2">
      <c r="A261" s="146"/>
      <c r="B261" s="143"/>
      <c r="C261" s="10"/>
      <c r="D261" s="12"/>
      <c r="E261" s="51"/>
      <c r="F261" s="147"/>
    </row>
    <row r="262" spans="1:6" ht="63.75" x14ac:dyDescent="0.2">
      <c r="A262" s="146" t="s">
        <v>176</v>
      </c>
      <c r="B262" s="150" t="s">
        <v>191</v>
      </c>
      <c r="C262" s="50" t="s">
        <v>11</v>
      </c>
      <c r="D262" s="51">
        <v>2</v>
      </c>
      <c r="E262" s="51"/>
      <c r="F262" s="147">
        <f>D262*E262</f>
        <v>0</v>
      </c>
    </row>
    <row r="263" spans="1:6" ht="12.75" customHeight="1" x14ac:dyDescent="0.2">
      <c r="A263" s="93"/>
      <c r="B263" s="143"/>
      <c r="C263" s="10"/>
      <c r="D263" s="12"/>
      <c r="E263" s="13"/>
      <c r="F263" s="20"/>
    </row>
    <row r="264" spans="1:6" ht="12.75" customHeight="1" x14ac:dyDescent="0.2">
      <c r="A264" s="93" t="s">
        <v>162</v>
      </c>
      <c r="B264" s="158" t="s">
        <v>192</v>
      </c>
      <c r="C264" s="158"/>
      <c r="D264" s="158"/>
      <c r="E264" s="13"/>
      <c r="F264" s="20">
        <f>SUM(F252:F262)</f>
        <v>0</v>
      </c>
    </row>
    <row r="265" spans="1:6" ht="12.75" customHeight="1" x14ac:dyDescent="0.2">
      <c r="A265" s="93"/>
      <c r="B265" s="143"/>
      <c r="C265" s="10"/>
      <c r="D265" s="12"/>
      <c r="E265" s="13"/>
      <c r="F265" s="20"/>
    </row>
    <row r="266" spans="1:6" ht="12.75" customHeight="1" x14ac:dyDescent="0.2">
      <c r="A266" s="93"/>
      <c r="B266" s="143"/>
      <c r="C266" s="10"/>
      <c r="D266" s="12"/>
      <c r="E266" s="13"/>
      <c r="F266" s="20"/>
    </row>
    <row r="267" spans="1:6" ht="12.75" customHeight="1" x14ac:dyDescent="0.2">
      <c r="A267" s="93"/>
      <c r="B267" s="19"/>
      <c r="C267" s="10"/>
      <c r="D267" s="12"/>
      <c r="E267" s="13"/>
      <c r="F267" s="20"/>
    </row>
    <row r="268" spans="1:6" ht="12.75" customHeight="1" x14ac:dyDescent="0.2">
      <c r="A268" s="104"/>
      <c r="B268" s="107" t="str">
        <f>"REKAPITULACIJA "&amp;B89</f>
        <v xml:space="preserve">REKAPITULACIJA ADAPTACIJA DVORANE 101 </v>
      </c>
      <c r="C268" s="108"/>
      <c r="D268" s="108"/>
      <c r="E268" s="108"/>
      <c r="F268" s="108"/>
    </row>
    <row r="269" spans="1:6" ht="12.75" customHeight="1" x14ac:dyDescent="0.2">
      <c r="A269" s="22"/>
      <c r="B269" s="22"/>
      <c r="C269" s="16"/>
      <c r="D269" s="17"/>
      <c r="E269" s="24"/>
      <c r="F269" s="24"/>
    </row>
    <row r="270" spans="1:6" ht="12.75" customHeight="1" x14ac:dyDescent="0.2">
      <c r="A270" s="93" t="str">
        <f>A91</f>
        <v>1.</v>
      </c>
      <c r="B270" s="38" t="str">
        <f>B91</f>
        <v>DEMONTAŽE I RUŠENJA</v>
      </c>
      <c r="C270" s="27"/>
      <c r="D270" s="38"/>
      <c r="E270" s="24"/>
      <c r="F270" s="48">
        <f>F126</f>
        <v>0</v>
      </c>
    </row>
    <row r="271" spans="1:6" ht="12.75" customHeight="1" x14ac:dyDescent="0.2">
      <c r="A271" s="22"/>
      <c r="B271" s="22"/>
      <c r="C271" s="16"/>
      <c r="D271" s="17"/>
      <c r="E271" s="24"/>
      <c r="F271" s="24"/>
    </row>
    <row r="272" spans="1:6" ht="12.75" customHeight="1" x14ac:dyDescent="0.2">
      <c r="A272" s="93" t="str">
        <f>A129</f>
        <v>2.</v>
      </c>
      <c r="B272" s="54" t="str">
        <f>B129</f>
        <v>KONZERVATORSKA ISTRAŽIVANJA</v>
      </c>
      <c r="C272" s="54"/>
      <c r="D272" s="54"/>
      <c r="E272" s="25"/>
      <c r="F272" s="16">
        <f>F139</f>
        <v>0</v>
      </c>
    </row>
    <row r="273" spans="1:6" ht="12.75" customHeight="1" x14ac:dyDescent="0.2">
      <c r="A273" s="22"/>
      <c r="B273" s="22"/>
      <c r="C273" s="16"/>
      <c r="D273" s="17"/>
      <c r="E273" s="26"/>
      <c r="F273" s="18"/>
    </row>
    <row r="274" spans="1:6" ht="12.75" customHeight="1" x14ac:dyDescent="0.2">
      <c r="A274" s="93" t="str">
        <f>A141</f>
        <v>3.</v>
      </c>
      <c r="B274" s="55" t="str">
        <f>B141</f>
        <v xml:space="preserve">ZIDARSKI RADOVI </v>
      </c>
      <c r="C274" s="54"/>
      <c r="D274" s="54"/>
      <c r="E274" s="26"/>
      <c r="F274" s="16">
        <f>F166</f>
        <v>0</v>
      </c>
    </row>
    <row r="275" spans="1:6" ht="12.75" customHeight="1" x14ac:dyDescent="0.2">
      <c r="A275" s="93"/>
      <c r="B275" s="55"/>
      <c r="C275" s="54"/>
      <c r="D275" s="54"/>
      <c r="E275" s="26"/>
      <c r="F275" s="16"/>
    </row>
    <row r="276" spans="1:6" ht="12.75" customHeight="1" x14ac:dyDescent="0.2">
      <c r="A276" s="93" t="str">
        <f>A169</f>
        <v>4.</v>
      </c>
      <c r="B276" s="55" t="str">
        <f>B169</f>
        <v>STOLARSKI RADOVI</v>
      </c>
      <c r="C276" s="54"/>
      <c r="D276" s="54"/>
      <c r="E276" s="26"/>
      <c r="F276" s="16">
        <f>F190</f>
        <v>0</v>
      </c>
    </row>
    <row r="277" spans="1:6" ht="12.75" customHeight="1" x14ac:dyDescent="0.2">
      <c r="A277" s="93"/>
      <c r="B277" s="55"/>
      <c r="C277" s="54"/>
      <c r="D277" s="54"/>
      <c r="E277" s="26"/>
      <c r="F277" s="16"/>
    </row>
    <row r="278" spans="1:6" ht="12.75" customHeight="1" x14ac:dyDescent="0.2">
      <c r="A278" s="93" t="str">
        <f>A193</f>
        <v>5.</v>
      </c>
      <c r="B278" s="55" t="str">
        <f>B193</f>
        <v>PODOPOLAGAČKI RADOVI</v>
      </c>
      <c r="C278" s="54"/>
      <c r="D278" s="54"/>
      <c r="E278" s="26"/>
      <c r="F278" s="16">
        <f>F207</f>
        <v>0</v>
      </c>
    </row>
    <row r="279" spans="1:6" ht="12.75" customHeight="1" x14ac:dyDescent="0.2">
      <c r="A279" s="93"/>
      <c r="B279" s="55"/>
      <c r="C279" s="54"/>
      <c r="D279" s="54"/>
      <c r="E279" s="26"/>
      <c r="F279" s="16"/>
    </row>
    <row r="280" spans="1:6" ht="12.75" customHeight="1" x14ac:dyDescent="0.2">
      <c r="A280" s="93" t="str">
        <f>A210</f>
        <v>6.</v>
      </c>
      <c r="B280" s="55" t="str">
        <f>B210</f>
        <v>SOBOSLIKARSKO-LIČILAČKI RADOVI</v>
      </c>
      <c r="C280" s="54"/>
      <c r="D280" s="54"/>
      <c r="E280" s="26"/>
      <c r="F280" s="16">
        <f>F241</f>
        <v>0</v>
      </c>
    </row>
    <row r="281" spans="1:6" ht="12.75" customHeight="1" x14ac:dyDescent="0.2">
      <c r="A281" s="93"/>
      <c r="B281" s="55"/>
      <c r="C281" s="54"/>
      <c r="D281" s="54"/>
      <c r="E281" s="26"/>
      <c r="F281" s="16"/>
    </row>
    <row r="282" spans="1:6" x14ac:dyDescent="0.2">
      <c r="A282" s="93" t="s">
        <v>162</v>
      </c>
      <c r="B282" s="158" t="s">
        <v>166</v>
      </c>
      <c r="C282" s="159"/>
      <c r="D282" s="54"/>
      <c r="E282" s="26"/>
      <c r="F282" s="16">
        <f>F264</f>
        <v>0</v>
      </c>
    </row>
    <row r="283" spans="1:6" ht="12.75" customHeight="1" x14ac:dyDescent="0.2">
      <c r="A283" s="22"/>
      <c r="B283" s="22"/>
      <c r="C283" s="16"/>
      <c r="D283" s="17"/>
      <c r="E283" s="26"/>
      <c r="F283" s="18"/>
    </row>
    <row r="284" spans="1:6" ht="12.75" customHeight="1" x14ac:dyDescent="0.2">
      <c r="A284" s="104"/>
      <c r="B284" s="109" t="s">
        <v>4</v>
      </c>
      <c r="C284" s="110"/>
      <c r="D284" s="111"/>
      <c r="E284" s="112"/>
      <c r="F284" s="113">
        <f>SUM(F270:F282)</f>
        <v>0</v>
      </c>
    </row>
    <row r="285" spans="1:6" ht="12.75" customHeight="1" x14ac:dyDescent="0.2">
      <c r="A285" s="93"/>
      <c r="B285" s="23"/>
      <c r="C285" s="28"/>
      <c r="D285" s="29"/>
      <c r="E285" s="30"/>
      <c r="F285" s="31"/>
    </row>
    <row r="286" spans="1:6" ht="12.75" customHeight="1" x14ac:dyDescent="0.2">
      <c r="A286" s="133"/>
      <c r="B286" s="109" t="s">
        <v>5</v>
      </c>
      <c r="C286" s="134"/>
      <c r="D286" s="135"/>
      <c r="E286" s="135"/>
      <c r="F286" s="113">
        <f>F284*0.25</f>
        <v>0</v>
      </c>
    </row>
    <row r="288" spans="1:6" ht="12.75" customHeight="1" x14ac:dyDescent="0.2">
      <c r="A288" s="136"/>
      <c r="B288" s="109" t="s">
        <v>6</v>
      </c>
      <c r="C288" s="137"/>
      <c r="D288" s="138"/>
      <c r="E288" s="138"/>
      <c r="F288" s="113">
        <f>F284+F286</f>
        <v>0</v>
      </c>
    </row>
    <row r="291" spans="1:6" x14ac:dyDescent="0.2">
      <c r="A291" s="163" t="s">
        <v>8</v>
      </c>
      <c r="B291" s="163"/>
      <c r="C291" s="151"/>
      <c r="D291" s="39"/>
      <c r="E291" s="42"/>
      <c r="F291" s="43"/>
    </row>
    <row r="292" spans="1:6" ht="14.25" x14ac:dyDescent="0.2">
      <c r="B292" s="40"/>
      <c r="C292" s="40"/>
      <c r="D292" s="41"/>
    </row>
    <row r="293" spans="1:6" x14ac:dyDescent="0.2">
      <c r="A293" s="162" t="s">
        <v>9</v>
      </c>
      <c r="B293" s="162"/>
      <c r="C293" s="151"/>
      <c r="D293" s="39"/>
      <c r="E293" s="42"/>
      <c r="F293" s="43"/>
    </row>
    <row r="294" spans="1:6" ht="14.25" x14ac:dyDescent="0.2">
      <c r="B294" s="41"/>
      <c r="C294" s="41"/>
      <c r="D294" s="41"/>
    </row>
    <row r="295" spans="1:6" x14ac:dyDescent="0.2">
      <c r="A295" s="162" t="s">
        <v>10</v>
      </c>
      <c r="B295" s="162"/>
      <c r="C295" s="151"/>
      <c r="D295" s="44"/>
      <c r="E295" s="45"/>
      <c r="F295" s="46"/>
    </row>
  </sheetData>
  <sheetProtection algorithmName="SHA-512" hashValue="8GwbgUXPQcHb5AQzFWBIqv0m+Kn8SGSHz82UmzuFyDgDfejqLClMVGyyqJtAf3r+hnFtLtw/11t1zkEKVEuzxQ==" saltValue="TP6aN78+m+UgJDpnmeFL9g==" spinCount="100000" sheet="1" objects="1" scenarios="1"/>
  <protectedRanges>
    <protectedRange sqref="B262" name="Range14"/>
    <protectedRange sqref="E252:E262" name="Range13"/>
    <protectedRange sqref="B252" name="Range12"/>
    <protectedRange sqref="E97:E124" name="Range1"/>
    <protectedRange sqref="E135:E137" name="Range2"/>
    <protectedRange sqref="E147:E164" name="Range3"/>
    <protectedRange sqref="B151" name="Range4"/>
    <protectedRange sqref="B153" name="Range5"/>
    <protectedRange sqref="E180:E188" name="Range6"/>
    <protectedRange sqref="E205" name="Range7"/>
    <protectedRange sqref="B199" name="Range8"/>
    <protectedRange sqref="E218:E239" name="Range9"/>
    <protectedRange sqref="F286" name="Range27"/>
    <protectedRange sqref="C291:F296" name="Range28"/>
  </protectedRanges>
  <mergeCells count="68">
    <mergeCell ref="B7:F7"/>
    <mergeCell ref="B22:F22"/>
    <mergeCell ref="B62:F62"/>
    <mergeCell ref="B63:F63"/>
    <mergeCell ref="B57:F57"/>
    <mergeCell ref="B58:F58"/>
    <mergeCell ref="B59:F59"/>
    <mergeCell ref="B61:F61"/>
    <mergeCell ref="B60:F60"/>
    <mergeCell ref="B52:F52"/>
    <mergeCell ref="B55:D55"/>
    <mergeCell ref="E55:F55"/>
    <mergeCell ref="B36:F36"/>
    <mergeCell ref="B29:F29"/>
    <mergeCell ref="B30:F30"/>
    <mergeCell ref="B46:F46"/>
    <mergeCell ref="A3:F3"/>
    <mergeCell ref="A5:F5"/>
    <mergeCell ref="B53:F53"/>
    <mergeCell ref="B65:D65"/>
    <mergeCell ref="B67:F67"/>
    <mergeCell ref="B42:F42"/>
    <mergeCell ref="B43:F43"/>
    <mergeCell ref="B10:F10"/>
    <mergeCell ref="B11:F11"/>
    <mergeCell ref="B12:F12"/>
    <mergeCell ref="B13:F13"/>
    <mergeCell ref="B14:F14"/>
    <mergeCell ref="B32:F32"/>
    <mergeCell ref="B33:F33"/>
    <mergeCell ref="B34:F34"/>
    <mergeCell ref="B26:F26"/>
    <mergeCell ref="B44:F44"/>
    <mergeCell ref="B45:F45"/>
    <mergeCell ref="B31:F31"/>
    <mergeCell ref="B27:F27"/>
    <mergeCell ref="B28:F28"/>
    <mergeCell ref="B37:F37"/>
    <mergeCell ref="B38:F38"/>
    <mergeCell ref="B18:F18"/>
    <mergeCell ref="B23:F23"/>
    <mergeCell ref="B24:F24"/>
    <mergeCell ref="B25:F25"/>
    <mergeCell ref="B35:F35"/>
    <mergeCell ref="B19:F19"/>
    <mergeCell ref="B20:F20"/>
    <mergeCell ref="B21:F21"/>
    <mergeCell ref="A295:B295"/>
    <mergeCell ref="A291:B291"/>
    <mergeCell ref="A293:B293"/>
    <mergeCell ref="B126:E126"/>
    <mergeCell ref="B47:F47"/>
    <mergeCell ref="B48:F48"/>
    <mergeCell ref="B50:F50"/>
    <mergeCell ref="B49:F49"/>
    <mergeCell ref="B51:F51"/>
    <mergeCell ref="B68:F68"/>
    <mergeCell ref="B74:F74"/>
    <mergeCell ref="B72:F72"/>
    <mergeCell ref="B73:F73"/>
    <mergeCell ref="B70:F70"/>
    <mergeCell ref="B71:F71"/>
    <mergeCell ref="B69:F69"/>
    <mergeCell ref="B76:F76"/>
    <mergeCell ref="B282:C282"/>
    <mergeCell ref="B264:D264"/>
    <mergeCell ref="B78:F78"/>
    <mergeCell ref="B79:F79"/>
  </mergeCells>
  <conditionalFormatting sqref="E104:F104 E106:F106 E110:F110 E115:F115 E117:F117 E125:F125 E119 E90:F90 E98:F98 E100:F100 E102:F102 F65:F66 E57:E60 F40 E39:E54 E4 E6 E19:E21 E1:F2 F16:F17 F9 E27:E35 E8:E17 E80:E88 E77 E62:E75 E121">
    <cfRule type="cellIs" dxfId="2" priority="47" stopIfTrue="1" operator="equal">
      <formula>0</formula>
    </cfRule>
  </conditionalFormatting>
  <conditionalFormatting sqref="E78">
    <cfRule type="cellIs" dxfId="1" priority="2" stopIfTrue="1" operator="equal">
      <formula>0</formula>
    </cfRule>
  </conditionalFormatting>
  <conditionalFormatting sqref="E79">
    <cfRule type="cellIs" dxfId="0" priority="1" stopIfTrue="1" operator="equal">
      <formula>0</formula>
    </cfRule>
  </conditionalFormatting>
  <pageMargins left="0.59055118110236227" right="0.59055118110236227" top="0.59055118110236227" bottom="1.1811023622047245" header="0.19685039370078741" footer="0.70866141732283472"/>
  <pageSetup paperSize="9" scale="97" orientation="portrait" useFirstPageNumber="1" r:id="rId1"/>
  <headerFooter scaleWithDoc="0">
    <oddHeader>&amp;C&amp;8Troškovnik radova adaptacije dvorane 101 u poslovnom prostoru Državnog zavoda za statistiku u Zagrebu, Ilica 3</oddHeader>
    <oddFooter>&amp;L&amp;G&amp;R&amp;8&amp;P</oddFooter>
  </headerFooter>
  <rowBreaks count="4" manualBreakCount="4">
    <brk id="88" max="5" man="1"/>
    <brk id="109" max="5" man="1"/>
    <brk id="139" max="5" man="1"/>
    <brk id="168" max="5" man="1"/>
  </row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Troškovnik naslovna</vt:lpstr>
      <vt:lpstr>Troškovnik</vt:lpstr>
      <vt:lpstr>Troškovnik!Print_Area</vt:lpstr>
      <vt:lpstr>Troškovnik!Print_Titles</vt:lpstr>
    </vt:vector>
  </TitlesOfParts>
  <Company>Microsoft Corporation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HabunekN@dzs.hr</dc:creator>
  <cp:lastModifiedBy>Habunek Nikolina</cp:lastModifiedBy>
  <cp:lastPrinted>2018-04-26T11:39:23Z</cp:lastPrinted>
  <dcterms:created xsi:type="dcterms:W3CDTF">2006-11-21T08:38:36Z</dcterms:created>
  <dcterms:modified xsi:type="dcterms:W3CDTF">2018-09-20T12:49:35Z</dcterms:modified>
</cp:coreProperties>
</file>